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iu22003.MIYOSHI-INTER\Desktop\"/>
    </mc:Choice>
  </mc:AlternateContent>
  <xr:revisionPtr revIDLastSave="0" documentId="8_{F4060233-7E37-4386-A7B7-EF822CE07D71}" xr6:coauthVersionLast="47" xr6:coauthVersionMax="47" xr10:uidLastSave="{00000000-0000-0000-0000-000000000000}"/>
  <bookViews>
    <workbookView xWindow="-108" yWindow="-108" windowWidth="23256" windowHeight="12456" firstSheet="1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BW37" i="10" s="1"/>
  <c r="BW38" i="10" s="1"/>
  <c r="BW39" i="10" s="1"/>
  <c r="CO34" i="10"/>
</calcChain>
</file>

<file path=xl/sharedStrings.xml><?xml version="1.0" encoding="utf-8"?>
<sst xmlns="http://schemas.openxmlformats.org/spreadsheetml/2006/main" count="1140" uniqueCount="602">
  <si>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</si>
  <si>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</si>
  <si>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</si>
  <si>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</si>
  <si>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</si>
  <si>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</si>
  <si>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</si>
  <si>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</si>
  <si>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</si>
  <si>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</si>
  <si>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</si>
  <si>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</si>
  <si>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</si>
  <si>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</si>
  <si>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</si>
  <si>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</si>
  <si>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</si>
  <si>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</si>
  <si>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</si>
  <si>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</si>
  <si>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</si>
  <si>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</si>
  <si>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</si>
  <si>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</si>
  <si>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</si>
  <si>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</si>
  <si>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</si>
  <si>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</si>
  <si>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</si>
  <si>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</si>
  <si>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</si>
  <si>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</si>
  <si>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</si>
  <si>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</si>
  <si>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</si>
  <si>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</si>
  <si>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</si>
  <si>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</si>
  <si>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</si>
  <si>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</si>
  <si>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</si>
  <si>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</si>
  <si>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</si>
  <si>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</si>
  <si>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</si>
  <si>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</si>
  <si>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</si>
  <si>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</si>
  <si>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</si>
  <si>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</si>
  <si>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</si>
  <si>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</si>
  <si>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</si>
  <si>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</si>
  <si>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</si>
  <si>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</si>
  <si>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</si>
  <si>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</si>
  <si>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</si>
  <si>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</si>
  <si>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</si>
  <si>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</si>
  <si>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</si>
  <si>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</si>
  <si>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</si>
  <si>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</si>
  <si>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</si>
  <si>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</si>
  <si>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</si>
  <si>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</si>
  <si>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</si>
  <si>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</si>
  <si>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</si>
  <si>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</si>
  <si>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</si>
  <si>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</si>
  <si>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</si>
  <si>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</si>
  <si>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</si>
  <si>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</si>
  <si>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</si>
  <si>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</si>
  <si>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</si>
  <si>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</si>
  <si>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</si>
  <si>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</si>
  <si>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</si>
  <si>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</si>
  <si>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</si>
  <si>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</si>
  <si>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</si>
  <si>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</si>
  <si>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</si>
  <si>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</si>
  <si>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</si>
  <si>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</si>
  <si>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</si>
  <si>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</si>
  <si>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三芳町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</si>
  <si>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</si>
  <si>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</si>
  <si>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</si>
  <si>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</si>
  <si>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</si>
  <si>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</si>
  <si>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</si>
  <si>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</si>
  <si>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</si>
  <si>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</si>
  <si>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</si>
  <si>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</si>
  <si>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</si>
  <si>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</si>
  <si>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</si>
  <si>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</si>
  <si>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</si>
  <si>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</si>
  <si>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</si>
  <si>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</si>
  <si>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</si>
  <si>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</si>
  <si>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</si>
  <si>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</si>
  <si>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</si>
  <si>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</si>
  <si>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</si>
  <si>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</si>
  <si>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</si>
  <si>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</si>
  <si>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</si>
  <si>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</si>
  <si>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</si>
  <si>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</si>
  <si>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</si>
  <si>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</si>
  <si>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</si>
  <si>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</si>
  <si>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</si>
  <si>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</si>
  <si>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</si>
  <si>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</si>
  <si>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</si>
  <si>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</si>
  <si>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</si>
  <si>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</si>
  <si>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</si>
  <si>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</si>
  <si>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</si>
  <si>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</si>
  <si>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</si>
  <si>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</si>
  <si>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</si>
  <si>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</si>
  <si>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</si>
  <si>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</si>
  <si>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</si>
  <si>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</si>
  <si>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</si>
  <si>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</si>
  <si>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</si>
  <si>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</si>
  <si>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</si>
  <si>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</si>
  <si>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</si>
  <si>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</si>
  <si>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</si>
  <si>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</si>
  <si>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</si>
  <si>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</si>
  <si>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</si>
  <si>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</si>
  <si>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</si>
  <si>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</si>
  <si>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</si>
  <si>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</si>
  <si>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</si>
  <si>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</si>
  <si>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</si>
  <si>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</si>
  <si>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</si>
  <si>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</si>
  <si>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</si>
  <si>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</si>
  <si>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</si>
  <si>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</si>
  <si>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</si>
  <si>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</si>
  <si>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</si>
  <si>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</si>
  <si>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</si>
  <si>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</si>
  <si>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</si>
  <si>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</si>
  <si>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</si>
  <si>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</si>
  <si>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</si>
  <si>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</si>
  <si>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</si>
  <si>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</si>
  <si>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</si>
  <si>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</si>
  <si>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</si>
  <si>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</si>
  <si>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</si>
  <si>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</si>
  <si>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</si>
  <si>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</si>
  <si>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</si>
  <si>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</si>
  <si>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</si>
  <si>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</si>
  <si>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</si>
  <si>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</si>
  <si>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埼玉県三芳町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</si>
  <si>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</si>
  <si>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</si>
  <si>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</si>
  <si>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</si>
  <si>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</si>
  <si>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</si>
  <si>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</si>
  <si>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</si>
  <si>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</si>
  <si>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</si>
  <si>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</si>
  <si>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</si>
  <si>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</si>
  <si>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</si>
  <si>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</si>
  <si>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</si>
  <si>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</si>
  <si>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</si>
  <si>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</si>
  <si>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</si>
  <si>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</si>
  <si>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</si>
  <si>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</si>
  <si>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</si>
  <si>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</si>
  <si>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</si>
  <si>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</si>
  <si>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</si>
  <si>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</si>
  <si>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</si>
  <si>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</si>
  <si>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</si>
  <si>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</si>
  <si>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</si>
  <si>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</si>
  <si>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</si>
  <si>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</si>
  <si>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</si>
  <si>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</si>
  <si>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</si>
  <si>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</si>
  <si>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</si>
  <si>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</si>
  <si>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</si>
  <si>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</si>
  <si>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</si>
  <si>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</si>
  <si>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</si>
  <si>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</si>
  <si>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</si>
  <si>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</si>
  <si>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</si>
  <si>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</si>
  <si>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</si>
  <si>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</si>
  <si>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</si>
  <si>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</si>
  <si>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</si>
  <si>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</si>
  <si>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</si>
  <si>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</si>
  <si>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</si>
  <si>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</si>
  <si>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</si>
  <si>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</si>
  <si>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</si>
  <si>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</si>
  <si>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</si>
  <si>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</si>
  <si>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</si>
  <si>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</si>
  <si>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</si>
  <si>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</si>
  <si>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</si>
  <si>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</si>
  <si>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</si>
  <si>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</si>
  <si>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</si>
  <si>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</si>
  <si>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</si>
  <si>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</si>
  <si>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</si>
  <si>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</si>
  <si>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</si>
  <si>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</si>
  <si>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</si>
  <si>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</si>
  <si>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</si>
  <si>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</si>
  <si>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</si>
  <si>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</si>
  <si>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</si>
  <si>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</si>
  <si>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</si>
  <si>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</si>
  <si>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</si>
  <si>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</si>
  <si>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</si>
  <si>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</si>
  <si>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</si>
  <si>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</si>
  <si>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</si>
  <si>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</si>
  <si>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</si>
  <si>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</si>
  <si>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</si>
  <si>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</si>
  <si>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</si>
  <si>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</si>
  <si>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</si>
  <si>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</si>
  <si>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</si>
  <si>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</si>
  <si>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</si>
  <si>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</si>
  <si>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</si>
  <si>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</si>
  <si>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</si>
  <si>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</si>
  <si>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</si>
  <si>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</si>
  <si>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</si>
  <si>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</si>
  <si>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</si>
  <si>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</si>
  <si>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</si>
  <si>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</si>
  <si>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</si>
  <si>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</si>
  <si>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</si>
  <si>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</si>
  <si>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</si>
  <si>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</si>
  <si>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</si>
  <si>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</si>
  <si>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</si>
  <si>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</si>
  <si>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</si>
  <si>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</si>
  <si>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</si>
  <si>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</si>
  <si>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</si>
  <si>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</si>
  <si>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</si>
  <si>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</si>
  <si>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</si>
  <si>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</si>
  <si>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</si>
  <si>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</si>
  <si>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</si>
  <si>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</si>
  <si>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</si>
  <si>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</si>
  <si>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埼玉県三芳町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</si>
  <si>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</si>
  <si>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</si>
  <si>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</si>
  <si>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</si>
  <si>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</si>
  <si>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</si>
  <si>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</si>
  <si>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</si>
  <si>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</si>
  <si>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</si>
  <si>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</si>
  <si>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</si>
  <si>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</si>
  <si>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</si>
  <si>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</si>
  <si>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</si>
  <si>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</si>
  <si>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</si>
  <si>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</si>
  <si>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</si>
  <si>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</si>
  <si>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</si>
  <si>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</si>
  <si>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</si>
  <si>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</si>
  <si>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</si>
  <si>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</si>
  <si>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</si>
  <si>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</si>
  <si>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</si>
  <si>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</si>
  <si>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</si>
  <si>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</si>
  <si>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</si>
  <si>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</si>
  <si>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</si>
  <si>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</si>
  <si>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</si>
  <si>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</si>
  <si>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</si>
  <si>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</si>
  <si>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</si>
  <si>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</si>
  <si>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</si>
  <si>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</si>
  <si>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</si>
  <si>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</si>
  <si>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</si>
  <si>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</si>
  <si>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</si>
  <si>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</si>
  <si>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</si>
  <si>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</si>
  <si>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</si>
  <si>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</si>
  <si>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</si>
  <si>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</si>
  <si>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</si>
  <si>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</si>
  <si>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</si>
  <si>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</si>
  <si>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</si>
  <si>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</si>
  <si>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</si>
  <si>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</si>
  <si>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</si>
  <si>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</si>
  <si>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</si>
  <si>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</si>
  <si>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</si>
  <si>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</si>
  <si>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</si>
  <si>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</si>
  <si>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</si>
  <si>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</si>
  <si>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</si>
  <si>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</si>
  <si>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</si>
  <si>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</si>
  <si>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</si>
  <si>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</si>
  <si>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</si>
  <si>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</si>
  <si>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</si>
  <si>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</si>
  <si>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</si>
  <si>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</si>
  <si>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</si>
  <si>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</si>
  <si>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</si>
  <si>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</si>
  <si>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</si>
  <si>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</si>
  <si>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</si>
  <si>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</si>
  <si>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</si>
  <si>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</si>
  <si>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</si>
  <si>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</si>
  <si>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</si>
  <si>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</si>
  <si>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</si>
  <si>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</si>
  <si>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</si>
  <si>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</si>
  <si>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</si>
  <si>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</si>
  <si>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</si>
  <si>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</si>
  <si>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</si>
  <si>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</si>
  <si>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</si>
  <si>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</si>
  <si>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</si>
  <si>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</si>
  <si>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</si>
  <si>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</si>
  <si>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</si>
  <si>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</si>
  <si>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</si>
  <si>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</si>
  <si>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</si>
  <si>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</si>
  <si>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</si>
  <si>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</si>
  <si>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</si>
  <si>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</si>
  <si>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</si>
  <si>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</si>
  <si>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</si>
  <si>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</si>
  <si>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</si>
  <si>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</si>
  <si>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</si>
  <si>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</si>
  <si>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</si>
  <si>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</si>
  <si>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</si>
  <si>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</si>
  <si>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</si>
  <si>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</si>
  <si>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</si>
  <si>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</si>
  <si>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</si>
  <si>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</si>
  <si>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</si>
  <si>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</si>
  <si>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</si>
  <si>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</si>
  <si>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</si>
  <si>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</si>
  <si>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</si>
  <si>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</si>
  <si>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</si>
  <si>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</si>
  <si>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</si>
  <si>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</si>
  <si>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</si>
  <si>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</si>
  <si>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</si>
  <si>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</si>
  <si>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</si>
  <si>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</si>
  <si>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</si>
  <si>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</si>
  <si>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</si>
  <si>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</si>
  <si>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</si>
  <si>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</si>
  <si>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</si>
  <si>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</si>
  <si>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</si>
  <si>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</si>
  <si>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</si>
  <si>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</si>
  <si>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</si>
  <si>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</si>
  <si>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</si>
  <si>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</si>
  <si>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</si>
  <si>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</si>
  <si>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</si>
  <si>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</si>
  <si>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</si>
  <si>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</si>
  <si>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</si>
  <si>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</si>
  <si>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0.03</t>
  </si>
  <si>
    <t>▲ 2.39</t>
  </si>
  <si>
    <t>水道事業会計</t>
  </si>
  <si>
    <t>下水道事業会計</t>
  </si>
  <si>
    <t>一般会計</t>
  </si>
  <si>
    <t>介護保険事業</t>
  </si>
  <si>
    <t>国民健康保険事業</t>
  </si>
  <si>
    <t>後期高齢者医療事業</t>
  </si>
  <si>
    <t>その他会計（赤字）</t>
  </si>
  <si>
    <t>その他会計（黒字）</t>
  </si>
  <si>
    <t>（百万円）</t>
    <phoneticPr fontId="5"/>
  </si>
  <si>
    <t>H26末</t>
    <phoneticPr fontId="5"/>
  </si>
  <si>
    <t>H27末</t>
    <phoneticPr fontId="5"/>
  </si>
  <si>
    <t>H28末</t>
    <phoneticPr fontId="5"/>
  </si>
  <si>
    <t>H29末</t>
    <phoneticPr fontId="5"/>
  </si>
  <si>
    <t>H30末</t>
    <phoneticPr fontId="5"/>
  </si>
  <si>
    <t>地域福祉基金</t>
    <rPh sb="0" eb="2">
      <t>チイキ</t>
    </rPh>
    <rPh sb="2" eb="4">
      <t>フクシ</t>
    </rPh>
    <rPh sb="4" eb="6">
      <t>キキン</t>
    </rPh>
    <phoneticPr fontId="5"/>
  </si>
  <si>
    <t>高齢者福祉基金</t>
    <rPh sb="0" eb="3">
      <t>コウレイシャ</t>
    </rPh>
    <rPh sb="3" eb="5">
      <t>フクシ</t>
    </rPh>
    <rPh sb="5" eb="7">
      <t>キキン</t>
    </rPh>
    <phoneticPr fontId="5"/>
  </si>
  <si>
    <t>まちづくり寄附基金</t>
    <rPh sb="5" eb="7">
      <t>キフ</t>
    </rPh>
    <rPh sb="7" eb="9">
      <t>キキン</t>
    </rPh>
    <phoneticPr fontId="5"/>
  </si>
  <si>
    <t>緑ぬくもり基金</t>
    <rPh sb="0" eb="1">
      <t>ミドリ</t>
    </rPh>
    <rPh sb="5" eb="7">
      <t>キキン</t>
    </rPh>
    <phoneticPr fontId="5"/>
  </si>
  <si>
    <t>公共施設マネジメント基金</t>
    <rPh sb="0" eb="4">
      <t>コウキョウシセツ</t>
    </rPh>
    <rPh sb="10" eb="12">
      <t>キキン</t>
    </rPh>
    <phoneticPr fontId="5"/>
  </si>
  <si>
    <t>-</t>
    <phoneticPr fontId="2"/>
  </si>
  <si>
    <t>-</t>
    <phoneticPr fontId="2"/>
  </si>
  <si>
    <t>-</t>
    <phoneticPr fontId="2"/>
  </si>
  <si>
    <t>-</t>
    <phoneticPr fontId="2"/>
  </si>
  <si>
    <t>入間東部地区事務組合</t>
    <rPh sb="0" eb="2">
      <t>イルマ</t>
    </rPh>
    <rPh sb="2" eb="4">
      <t>トウブ</t>
    </rPh>
    <rPh sb="4" eb="6">
      <t>チク</t>
    </rPh>
    <rPh sb="6" eb="8">
      <t>ジム</t>
    </rPh>
    <rPh sb="8" eb="10">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</si>
  <si>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</si>
  <si>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一般会計</t>
    <rPh sb="0" eb="2">
      <t>イッパン</t>
    </rPh>
    <rPh sb="2" eb="4">
      <t>カイケイ</t>
    </rPh>
    <phoneticPr fontId="2"/>
  </si>
  <si>
    <t>-</t>
    <phoneticPr fontId="2"/>
  </si>
  <si>
    <t>特別会計</t>
    <rPh sb="0" eb="2">
      <t>トクベツ</t>
    </rPh>
    <rPh sb="2" eb="4">
      <t>カイケイ</t>
    </rPh>
    <phoneticPr fontId="2"/>
  </si>
  <si>
    <t>埼玉県市町村総合事務組合</t>
    <rPh sb="0" eb="3">
      <t>サイタマケン</t>
    </rPh>
    <rPh sb="3" eb="6">
      <t>シチョウソン</t>
    </rPh>
    <rPh sb="6" eb="8">
      <t>ソウゴウ</t>
    </rPh>
    <rPh sb="8" eb="10">
      <t>ジム</t>
    </rPh>
    <rPh sb="10" eb="12">
      <t>クミアイ</t>
    </rPh>
    <phoneticPr fontId="2"/>
  </si>
  <si>
    <t>交通災害特別会計</t>
    <rPh sb="0" eb="2">
      <t>コウツウ</t>
    </rPh>
    <rPh sb="2" eb="4">
      <t>サイガイ</t>
    </rPh>
    <rPh sb="4" eb="6">
      <t>トクベツ</t>
    </rPh>
    <rPh sb="6" eb="8">
      <t>カイケイ</t>
    </rPh>
    <phoneticPr fontId="5"/>
  </si>
  <si>
    <t>彩の国さいたま人づくり広域連合</t>
    <rPh sb="0" eb="1">
      <t>サイ</t>
    </rPh>
    <rPh sb="2" eb="3">
      <t>クニ</t>
    </rPh>
    <rPh sb="7" eb="8">
      <t>ヒト</t>
    </rPh>
    <rPh sb="11" eb="13">
      <t>コウイキ</t>
    </rPh>
    <rPh sb="13" eb="15">
      <t>レンゴウ</t>
    </rPh>
    <phoneticPr fontId="2"/>
  </si>
  <si>
    <t>三芳町土地開発公社</t>
    <rPh sb="0" eb="3">
      <t>ミヨシマチ</t>
    </rPh>
    <rPh sb="3" eb="5">
      <t>トチ</t>
    </rPh>
    <rPh sb="5" eb="7">
      <t>カイハツ</t>
    </rPh>
    <rPh sb="7" eb="9">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</si>
  <si>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</si>
  <si>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</si>
  <si>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</si>
  <si>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</si>
  <si>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　地方債発行の抑制による地方債残高の減少、基金残高の上昇などにより将来負担比率は低下している。有形固定資産減価償却率はやや上昇傾向にあるが、埼玉県平均をやや下回っている状況である。</t>
    </r>
    <r>
      <rPr>
        <sz val="11"/>
        <color rgb="FFFF0000"/>
        <rFont val="ＭＳ Ｐゴシック"/>
        <family val="3"/>
        <charset val="128"/>
      </rPr>
      <t>公共施設マネジメント基本計画</t>
    </r>
    <r>
      <rPr>
        <sz val="11"/>
        <color indexed="8"/>
        <rFont val="ＭＳ Ｐゴシック"/>
        <family val="3"/>
        <charset val="128"/>
      </rPr>
      <t>に基づき、今後、老朽化対策に積極的に取り組んでいくとともに、建設事業の実施にあたっては、PFIやPPPなどの手法を検討することで地方債の新規発行の抑制に努める。</t>
    </r>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</si>
  <si>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</si>
  <si>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</si>
  <si>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</si>
  <si>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</si>
  <si>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</si>
  <si>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</si>
  <si>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地方債発行の抑制による地方債残高の減少、基金残高の上昇などにより将来負担比率は低下している。一方で、実質公債費比率は起債額の高かった広域ごみ処理施設等建設事業などの元金返済が開始したことにより、上昇傾向にある。建設事業の実施にあたっては、PFIやPPPなどの手法を検討することで地方債の新規発行の抑制に努めるとともに、行政改革大綱を中心とした経常的経費の削減に取り組む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</si>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</sst>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FF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xf numFmtId="0" fontId="38" fillId="0" borderId="0">
      <alignment vertical="center"/>
    </xf>
  </cellStyleXfs>
  <cellXfs count="123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0" fontId="20" fillId="0" borderId="0" xfId="10">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0" xfId="11" applyFont="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2" fillId="6" borderId="0" xfId="12" applyFont="1" applyFill="1">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34" fillId="0" borderId="0" xfId="16" applyFont="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180" fontId="1" fillId="0" borderId="0" xfId="16" applyNumberFormat="1" applyFont="1">
      <alignment vertical="center"/>
    </xf>
    <xf numFmtId="0" fontId="26" fillId="0" borderId="0" xfId="8" applyFont="1" applyAlignment="1" applyProtection="1">
      <alignment horizontal="left" vertical="center" wrapText="1"/>
      <protection hidden="1"/>
    </xf>
    <xf numFmtId="186" fontId="20" fillId="0" borderId="0" xfId="8" applyNumberFormat="1" applyFont="1" applyAlignment="1" applyProtection="1">
      <alignment horizontal="center" vertical="center" shrinkToFit="1"/>
      <protection hidden="1"/>
    </xf>
    <xf numFmtId="0" fontId="20" fillId="0" borderId="0" xfId="8" applyFont="1" applyAlignment="1" applyProtection="1">
      <alignment horizontal="center" vertical="center" shrinkToFi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48"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7" fillId="0" borderId="31" xfId="8" applyFont="1" applyBorder="1">
      <alignment vertical="center"/>
    </xf>
    <xf numFmtId="0" fontId="27"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81" fontId="1" fillId="0" borderId="38" xfId="11" applyNumberForma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177" fontId="0" fillId="8" borderId="4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20" fillId="0" borderId="116" xfId="20" applyFont="1" applyBorder="1" applyAlignment="1" applyProtection="1">
      <alignment horizontal="left" vertical="center"/>
      <protection locked="0"/>
    </xf>
    <xf numFmtId="0" fontId="20" fillId="0" borderId="121" xfId="20" applyFont="1" applyBorder="1" applyAlignment="1" applyProtection="1">
      <alignment horizontal="left" vertical="center"/>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 xfId="20" xr:uid="{00000000-0005-0000-0000-00000C000000}"/>
    <cellStyle name="標準 6_APAHO402200_O-JJ1016-001-3_財政状況資料集(決算状況カード(各会計・関係団体))(Rev2)2" xfId="12" xr:uid="{00000000-0005-0000-0000-00000D000000}"/>
    <cellStyle name="標準 7" xfId="21" xr:uid="{A0F0B0EE-4CC2-46EE-8569-C7A0124EAAAF}"/>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9A7A-4995-A3E8-415206B0091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91321</c:v>
                </c:pt>
                <c:pt idx="1">
                  <c:v>60231</c:v>
                </c:pt>
                <c:pt idx="2">
                  <c:v>31048</c:v>
                </c:pt>
                <c:pt idx="3">
                  <c:v>36613</c:v>
                </c:pt>
                <c:pt idx="4">
                  <c:v>27723</c:v>
                </c:pt>
              </c:numCache>
            </c:numRef>
          </c:val>
          <c:smooth val="0"/>
          <c:extLst>
            <c:ext xmlns:c16="http://schemas.microsoft.com/office/drawing/2014/chart" uri="{C3380CC4-5D6E-409C-BE32-E72D297353CC}">
              <c16:uniqueId val="{00000001-9A7A-4995-A3E8-415206B0091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9.66</c:v>
                </c:pt>
                <c:pt idx="1">
                  <c:v>10.06</c:v>
                </c:pt>
                <c:pt idx="2">
                  <c:v>8.4700000000000006</c:v>
                </c:pt>
                <c:pt idx="3">
                  <c:v>10.55</c:v>
                </c:pt>
                <c:pt idx="4">
                  <c:v>6.06</c:v>
                </c:pt>
              </c:numCache>
            </c:numRef>
          </c:val>
          <c:extLst>
            <c:ext xmlns:c16="http://schemas.microsoft.com/office/drawing/2014/chart" uri="{C3380CC4-5D6E-409C-BE32-E72D297353CC}">
              <c16:uniqueId val="{00000000-4127-4069-B6CE-CEB725D5B1A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6.43</c:v>
                </c:pt>
                <c:pt idx="1">
                  <c:v>6.3</c:v>
                </c:pt>
                <c:pt idx="2">
                  <c:v>7.47</c:v>
                </c:pt>
                <c:pt idx="3">
                  <c:v>10.52</c:v>
                </c:pt>
                <c:pt idx="4">
                  <c:v>12.17</c:v>
                </c:pt>
              </c:numCache>
            </c:numRef>
          </c:val>
          <c:extLst>
            <c:ext xmlns:c16="http://schemas.microsoft.com/office/drawing/2014/chart" uri="{C3380CC4-5D6E-409C-BE32-E72D297353CC}">
              <c16:uniqueId val="{00000001-4127-4069-B6CE-CEB725D5B1A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0.59</c:v>
                </c:pt>
                <c:pt idx="1">
                  <c:v>0.38</c:v>
                </c:pt>
                <c:pt idx="2">
                  <c:v>-0.03</c:v>
                </c:pt>
                <c:pt idx="3">
                  <c:v>5.44</c:v>
                </c:pt>
                <c:pt idx="4">
                  <c:v>-2.39</c:v>
                </c:pt>
              </c:numCache>
            </c:numRef>
          </c:val>
          <c:smooth val="0"/>
          <c:extLst>
            <c:ext xmlns:c16="http://schemas.microsoft.com/office/drawing/2014/chart" uri="{C3380CC4-5D6E-409C-BE32-E72D297353CC}">
              <c16:uniqueId val="{00000002-4127-4069-B6CE-CEB725D5B1A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1.07</c:v>
                </c:pt>
                <c:pt idx="2">
                  <c:v>#N/A</c:v>
                </c:pt>
                <c:pt idx="3">
                  <c:v>1.06</c:v>
                </c:pt>
                <c:pt idx="4">
                  <c:v>#N/A</c:v>
                </c:pt>
                <c:pt idx="5">
                  <c:v>0.36</c:v>
                </c:pt>
                <c:pt idx="6">
                  <c:v>#N/A</c:v>
                </c:pt>
                <c:pt idx="7">
                  <c:v>0</c:v>
                </c:pt>
                <c:pt idx="8">
                  <c:v>0</c:v>
                </c:pt>
                <c:pt idx="9">
                  <c:v>0</c:v>
                </c:pt>
              </c:numCache>
            </c:numRef>
          </c:val>
          <c:extLst>
            <c:ext xmlns:c16="http://schemas.microsoft.com/office/drawing/2014/chart" uri="{C3380CC4-5D6E-409C-BE32-E72D297353CC}">
              <c16:uniqueId val="{00000000-2FD3-4B3A-B1CB-AFB4652F39A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FD3-4B3A-B1CB-AFB4652F39A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FD3-4B3A-B1CB-AFB4652F39A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FD3-4B3A-B1CB-AFB4652F39A3}"/>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0.09</c:v>
                </c:pt>
                <c:pt idx="2">
                  <c:v>#N/A</c:v>
                </c:pt>
                <c:pt idx="3">
                  <c:v>0.15</c:v>
                </c:pt>
                <c:pt idx="4">
                  <c:v>#N/A</c:v>
                </c:pt>
                <c:pt idx="5">
                  <c:v>0.06</c:v>
                </c:pt>
                <c:pt idx="6">
                  <c:v>#N/A</c:v>
                </c:pt>
                <c:pt idx="7">
                  <c:v>0.05</c:v>
                </c:pt>
                <c:pt idx="8">
                  <c:v>#N/A</c:v>
                </c:pt>
                <c:pt idx="9">
                  <c:v>0.09</c:v>
                </c:pt>
              </c:numCache>
            </c:numRef>
          </c:val>
          <c:extLst>
            <c:ext xmlns:c16="http://schemas.microsoft.com/office/drawing/2014/chart" uri="{C3380CC4-5D6E-409C-BE32-E72D297353CC}">
              <c16:uniqueId val="{00000004-2FD3-4B3A-B1CB-AFB4652F39A3}"/>
            </c:ext>
          </c:extLst>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0.09</c:v>
                </c:pt>
                <c:pt idx="2">
                  <c:v>#N/A</c:v>
                </c:pt>
                <c:pt idx="3">
                  <c:v>1.04</c:v>
                </c:pt>
                <c:pt idx="4">
                  <c:v>#N/A</c:v>
                </c:pt>
                <c:pt idx="5">
                  <c:v>2.2799999999999998</c:v>
                </c:pt>
                <c:pt idx="6">
                  <c:v>#N/A</c:v>
                </c:pt>
                <c:pt idx="7">
                  <c:v>1.58</c:v>
                </c:pt>
                <c:pt idx="8">
                  <c:v>#N/A</c:v>
                </c:pt>
                <c:pt idx="9">
                  <c:v>1.18</c:v>
                </c:pt>
              </c:numCache>
            </c:numRef>
          </c:val>
          <c:extLst>
            <c:ext xmlns:c16="http://schemas.microsoft.com/office/drawing/2014/chart" uri="{C3380CC4-5D6E-409C-BE32-E72D297353CC}">
              <c16:uniqueId val="{00000005-2FD3-4B3A-B1CB-AFB4652F39A3}"/>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1.0900000000000001</c:v>
                </c:pt>
                <c:pt idx="2">
                  <c:v>#N/A</c:v>
                </c:pt>
                <c:pt idx="3">
                  <c:v>1.3</c:v>
                </c:pt>
                <c:pt idx="4">
                  <c:v>#N/A</c:v>
                </c:pt>
                <c:pt idx="5">
                  <c:v>1.93</c:v>
                </c:pt>
                <c:pt idx="6">
                  <c:v>#N/A</c:v>
                </c:pt>
                <c:pt idx="7">
                  <c:v>1.86</c:v>
                </c:pt>
                <c:pt idx="8">
                  <c:v>#N/A</c:v>
                </c:pt>
                <c:pt idx="9">
                  <c:v>1.55</c:v>
                </c:pt>
              </c:numCache>
            </c:numRef>
          </c:val>
          <c:extLst>
            <c:ext xmlns:c16="http://schemas.microsoft.com/office/drawing/2014/chart" uri="{C3380CC4-5D6E-409C-BE32-E72D297353CC}">
              <c16:uniqueId val="{00000006-2FD3-4B3A-B1CB-AFB4652F39A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9.65</c:v>
                </c:pt>
                <c:pt idx="2">
                  <c:v>#N/A</c:v>
                </c:pt>
                <c:pt idx="3">
                  <c:v>10.06</c:v>
                </c:pt>
                <c:pt idx="4">
                  <c:v>#N/A</c:v>
                </c:pt>
                <c:pt idx="5">
                  <c:v>8.4700000000000006</c:v>
                </c:pt>
                <c:pt idx="6">
                  <c:v>#N/A</c:v>
                </c:pt>
                <c:pt idx="7">
                  <c:v>10.54</c:v>
                </c:pt>
                <c:pt idx="8">
                  <c:v>#N/A</c:v>
                </c:pt>
                <c:pt idx="9">
                  <c:v>6.05</c:v>
                </c:pt>
              </c:numCache>
            </c:numRef>
          </c:val>
          <c:extLst>
            <c:ext xmlns:c16="http://schemas.microsoft.com/office/drawing/2014/chart" uri="{C3380CC4-5D6E-409C-BE32-E72D297353CC}">
              <c16:uniqueId val="{00000007-2FD3-4B3A-B1CB-AFB4652F39A3}"/>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6.94</c:v>
                </c:pt>
              </c:numCache>
            </c:numRef>
          </c:val>
          <c:extLst>
            <c:ext xmlns:c16="http://schemas.microsoft.com/office/drawing/2014/chart" uri="{C3380CC4-5D6E-409C-BE32-E72D297353CC}">
              <c16:uniqueId val="{00000008-2FD3-4B3A-B1CB-AFB4652F39A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11.44</c:v>
                </c:pt>
                <c:pt idx="2">
                  <c:v>#N/A</c:v>
                </c:pt>
                <c:pt idx="3">
                  <c:v>13.3</c:v>
                </c:pt>
                <c:pt idx="4">
                  <c:v>#N/A</c:v>
                </c:pt>
                <c:pt idx="5">
                  <c:v>14.79</c:v>
                </c:pt>
                <c:pt idx="6">
                  <c:v>#N/A</c:v>
                </c:pt>
                <c:pt idx="7">
                  <c:v>15.94</c:v>
                </c:pt>
                <c:pt idx="8">
                  <c:v>#N/A</c:v>
                </c:pt>
                <c:pt idx="9">
                  <c:v>16.420000000000002</c:v>
                </c:pt>
              </c:numCache>
            </c:numRef>
          </c:val>
          <c:extLst>
            <c:ext xmlns:c16="http://schemas.microsoft.com/office/drawing/2014/chart" uri="{C3380CC4-5D6E-409C-BE32-E72D297353CC}">
              <c16:uniqueId val="{00000009-2FD3-4B3A-B1CB-AFB4652F39A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909</c:v>
                </c:pt>
                <c:pt idx="5">
                  <c:v>917</c:v>
                </c:pt>
                <c:pt idx="8">
                  <c:v>885</c:v>
                </c:pt>
                <c:pt idx="11">
                  <c:v>959</c:v>
                </c:pt>
                <c:pt idx="14">
                  <c:v>953</c:v>
                </c:pt>
              </c:numCache>
            </c:numRef>
          </c:val>
          <c:extLst>
            <c:ext xmlns:c16="http://schemas.microsoft.com/office/drawing/2014/chart" uri="{C3380CC4-5D6E-409C-BE32-E72D297353CC}">
              <c16:uniqueId val="{00000000-82AF-4D65-BA42-2AD5E47A048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2AF-4D65-BA42-2AD5E47A048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2AF-4D65-BA42-2AD5E47A048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113</c:v>
                </c:pt>
                <c:pt idx="3">
                  <c:v>97</c:v>
                </c:pt>
                <c:pt idx="6">
                  <c:v>83</c:v>
                </c:pt>
                <c:pt idx="9">
                  <c:v>106</c:v>
                </c:pt>
                <c:pt idx="12">
                  <c:v>99</c:v>
                </c:pt>
              </c:numCache>
            </c:numRef>
          </c:val>
          <c:extLst>
            <c:ext xmlns:c16="http://schemas.microsoft.com/office/drawing/2014/chart" uri="{C3380CC4-5D6E-409C-BE32-E72D297353CC}">
              <c16:uniqueId val="{00000003-82AF-4D65-BA42-2AD5E47A048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183</c:v>
                </c:pt>
                <c:pt idx="3">
                  <c:v>164</c:v>
                </c:pt>
                <c:pt idx="6">
                  <c:v>140</c:v>
                </c:pt>
                <c:pt idx="9">
                  <c:v>136</c:v>
                </c:pt>
                <c:pt idx="12">
                  <c:v>125</c:v>
                </c:pt>
              </c:numCache>
            </c:numRef>
          </c:val>
          <c:extLst>
            <c:ext xmlns:c16="http://schemas.microsoft.com/office/drawing/2014/chart" uri="{C3380CC4-5D6E-409C-BE32-E72D297353CC}">
              <c16:uniqueId val="{00000004-82AF-4D65-BA42-2AD5E47A048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2AF-4D65-BA42-2AD5E47A048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2AF-4D65-BA42-2AD5E47A048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1258</c:v>
                </c:pt>
                <c:pt idx="3">
                  <c:v>1357</c:v>
                </c:pt>
                <c:pt idx="6">
                  <c:v>1487</c:v>
                </c:pt>
                <c:pt idx="9">
                  <c:v>1568</c:v>
                </c:pt>
                <c:pt idx="12">
                  <c:v>1579</c:v>
                </c:pt>
              </c:numCache>
            </c:numRef>
          </c:val>
          <c:extLst>
            <c:ext xmlns:c16="http://schemas.microsoft.com/office/drawing/2014/chart" uri="{C3380CC4-5D6E-409C-BE32-E72D297353CC}">
              <c16:uniqueId val="{00000007-82AF-4D65-BA42-2AD5E47A048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645</c:v>
                </c:pt>
                <c:pt idx="2">
                  <c:v>#N/A</c:v>
                </c:pt>
                <c:pt idx="3">
                  <c:v>#N/A</c:v>
                </c:pt>
                <c:pt idx="4">
                  <c:v>701</c:v>
                </c:pt>
                <c:pt idx="5">
                  <c:v>#N/A</c:v>
                </c:pt>
                <c:pt idx="6">
                  <c:v>#N/A</c:v>
                </c:pt>
                <c:pt idx="7">
                  <c:v>825</c:v>
                </c:pt>
                <c:pt idx="8">
                  <c:v>#N/A</c:v>
                </c:pt>
                <c:pt idx="9">
                  <c:v>#N/A</c:v>
                </c:pt>
                <c:pt idx="10">
                  <c:v>851</c:v>
                </c:pt>
                <c:pt idx="11">
                  <c:v>#N/A</c:v>
                </c:pt>
                <c:pt idx="12">
                  <c:v>#N/A</c:v>
                </c:pt>
                <c:pt idx="13">
                  <c:v>850</c:v>
                </c:pt>
                <c:pt idx="14">
                  <c:v>#N/A</c:v>
                </c:pt>
              </c:numCache>
            </c:numRef>
          </c:val>
          <c:smooth val="0"/>
          <c:extLst>
            <c:ext xmlns:c16="http://schemas.microsoft.com/office/drawing/2014/chart" uri="{C3380CC4-5D6E-409C-BE32-E72D297353CC}">
              <c16:uniqueId val="{00000008-82AF-4D65-BA42-2AD5E47A048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7243</c:v>
                </c:pt>
                <c:pt idx="5">
                  <c:v>6763</c:v>
                </c:pt>
                <c:pt idx="8">
                  <c:v>6238</c:v>
                </c:pt>
                <c:pt idx="11">
                  <c:v>5699</c:v>
                </c:pt>
                <c:pt idx="14">
                  <c:v>5163</c:v>
                </c:pt>
              </c:numCache>
            </c:numRef>
          </c:val>
          <c:extLst>
            <c:ext xmlns:c16="http://schemas.microsoft.com/office/drawing/2014/chart" uri="{C3380CC4-5D6E-409C-BE32-E72D297353CC}">
              <c16:uniqueId val="{00000000-180E-4F8A-8120-D14D5242681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391</c:v>
                </c:pt>
                <c:pt idx="5">
                  <c:v>427</c:v>
                </c:pt>
                <c:pt idx="8">
                  <c:v>559</c:v>
                </c:pt>
                <c:pt idx="11">
                  <c:v>768</c:v>
                </c:pt>
                <c:pt idx="14">
                  <c:v>826</c:v>
                </c:pt>
              </c:numCache>
            </c:numRef>
          </c:val>
          <c:extLst>
            <c:ext xmlns:c16="http://schemas.microsoft.com/office/drawing/2014/chart" uri="{C3380CC4-5D6E-409C-BE32-E72D297353CC}">
              <c16:uniqueId val="{00000001-180E-4F8A-8120-D14D5242681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840</c:v>
                </c:pt>
                <c:pt idx="5">
                  <c:v>1011</c:v>
                </c:pt>
                <c:pt idx="8">
                  <c:v>1231</c:v>
                </c:pt>
                <c:pt idx="11">
                  <c:v>1766</c:v>
                </c:pt>
                <c:pt idx="14">
                  <c:v>1814</c:v>
                </c:pt>
              </c:numCache>
            </c:numRef>
          </c:val>
          <c:extLst>
            <c:ext xmlns:c16="http://schemas.microsoft.com/office/drawing/2014/chart" uri="{C3380CC4-5D6E-409C-BE32-E72D297353CC}">
              <c16:uniqueId val="{00000002-180E-4F8A-8120-D14D5242681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80E-4F8A-8120-D14D5242681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80E-4F8A-8120-D14D5242681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0E-4F8A-8120-D14D5242681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1120</c:v>
                </c:pt>
                <c:pt idx="3">
                  <c:v>1159</c:v>
                </c:pt>
                <c:pt idx="6">
                  <c:v>1093</c:v>
                </c:pt>
                <c:pt idx="9">
                  <c:v>1233</c:v>
                </c:pt>
                <c:pt idx="12">
                  <c:v>1118</c:v>
                </c:pt>
              </c:numCache>
            </c:numRef>
          </c:val>
          <c:extLst>
            <c:ext xmlns:c16="http://schemas.microsoft.com/office/drawing/2014/chart" uri="{C3380CC4-5D6E-409C-BE32-E72D297353CC}">
              <c16:uniqueId val="{00000006-180E-4F8A-8120-D14D5242681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676</c:v>
                </c:pt>
                <c:pt idx="3">
                  <c:v>619</c:v>
                </c:pt>
                <c:pt idx="6">
                  <c:v>561</c:v>
                </c:pt>
                <c:pt idx="9">
                  <c:v>621</c:v>
                </c:pt>
                <c:pt idx="12">
                  <c:v>627</c:v>
                </c:pt>
              </c:numCache>
            </c:numRef>
          </c:val>
          <c:extLst>
            <c:ext xmlns:c16="http://schemas.microsoft.com/office/drawing/2014/chart" uri="{C3380CC4-5D6E-409C-BE32-E72D297353CC}">
              <c16:uniqueId val="{00000007-180E-4F8A-8120-D14D5242681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1242</c:v>
                </c:pt>
                <c:pt idx="3">
                  <c:v>1073</c:v>
                </c:pt>
                <c:pt idx="6">
                  <c:v>939</c:v>
                </c:pt>
                <c:pt idx="9">
                  <c:v>888</c:v>
                </c:pt>
                <c:pt idx="12">
                  <c:v>867</c:v>
                </c:pt>
              </c:numCache>
            </c:numRef>
          </c:val>
          <c:extLst>
            <c:ext xmlns:c16="http://schemas.microsoft.com/office/drawing/2014/chart" uri="{C3380CC4-5D6E-409C-BE32-E72D297353CC}">
              <c16:uniqueId val="{00000008-180E-4F8A-8120-D14D5242681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95</c:v>
                </c:pt>
                <c:pt idx="3">
                  <c:v>0</c:v>
                </c:pt>
                <c:pt idx="6">
                  <c:v>1</c:v>
                </c:pt>
                <c:pt idx="9">
                  <c:v>37</c:v>
                </c:pt>
                <c:pt idx="12">
                  <c:v>129</c:v>
                </c:pt>
              </c:numCache>
            </c:numRef>
          </c:val>
          <c:extLst>
            <c:ext xmlns:c16="http://schemas.microsoft.com/office/drawing/2014/chart" uri="{C3380CC4-5D6E-409C-BE32-E72D297353CC}">
              <c16:uniqueId val="{00000009-180E-4F8A-8120-D14D5242681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14879</c:v>
                </c:pt>
                <c:pt idx="3">
                  <c:v>15405</c:v>
                </c:pt>
                <c:pt idx="6">
                  <c:v>14788</c:v>
                </c:pt>
                <c:pt idx="9">
                  <c:v>14200</c:v>
                </c:pt>
                <c:pt idx="12">
                  <c:v>13414</c:v>
                </c:pt>
              </c:numCache>
            </c:numRef>
          </c:val>
          <c:extLst>
            <c:ext xmlns:c16="http://schemas.microsoft.com/office/drawing/2014/chart" uri="{C3380CC4-5D6E-409C-BE32-E72D297353CC}">
              <c16:uniqueId val="{0000000A-180E-4F8A-8120-D14D5242681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9538</c:v>
                </c:pt>
                <c:pt idx="2">
                  <c:v>#N/A</c:v>
                </c:pt>
                <c:pt idx="3">
                  <c:v>#N/A</c:v>
                </c:pt>
                <c:pt idx="4">
                  <c:v>10054</c:v>
                </c:pt>
                <c:pt idx="5">
                  <c:v>#N/A</c:v>
                </c:pt>
                <c:pt idx="6">
                  <c:v>#N/A</c:v>
                </c:pt>
                <c:pt idx="7">
                  <c:v>9353</c:v>
                </c:pt>
                <c:pt idx="8">
                  <c:v>#N/A</c:v>
                </c:pt>
                <c:pt idx="9">
                  <c:v>#N/A</c:v>
                </c:pt>
                <c:pt idx="10">
                  <c:v>8746</c:v>
                </c:pt>
                <c:pt idx="11">
                  <c:v>#N/A</c:v>
                </c:pt>
                <c:pt idx="12">
                  <c:v>#N/A</c:v>
                </c:pt>
                <c:pt idx="13">
                  <c:v>8351</c:v>
                </c:pt>
                <c:pt idx="14">
                  <c:v>#N/A</c:v>
                </c:pt>
              </c:numCache>
            </c:numRef>
          </c:val>
          <c:smooth val="0"/>
          <c:extLst>
            <c:ext xmlns:c16="http://schemas.microsoft.com/office/drawing/2014/chart" uri="{C3380CC4-5D6E-409C-BE32-E72D297353CC}">
              <c16:uniqueId val="{0000000B-180E-4F8A-8120-D14D5242681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617</c:v>
                </c:pt>
                <c:pt idx="1">
                  <c:v>887</c:v>
                </c:pt>
                <c:pt idx="2">
                  <c:v>1048</c:v>
                </c:pt>
              </c:numCache>
            </c:numRef>
          </c:val>
          <c:extLst>
            <c:ext xmlns:c16="http://schemas.microsoft.com/office/drawing/2014/chart" uri="{C3380CC4-5D6E-409C-BE32-E72D297353CC}">
              <c16:uniqueId val="{00000000-9CA2-4CDA-AED5-26FFA8BF83E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9CA2-4CDA-AED5-26FFA8BF83E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226</c:v>
                </c:pt>
                <c:pt idx="1">
                  <c:v>224</c:v>
                </c:pt>
                <c:pt idx="2">
                  <c:v>434</c:v>
                </c:pt>
              </c:numCache>
            </c:numRef>
          </c:val>
          <c:extLst>
            <c:ext xmlns:c16="http://schemas.microsoft.com/office/drawing/2014/chart" uri="{C3380CC4-5D6E-409C-BE32-E72D297353CC}">
              <c16:uniqueId val="{00000002-9CA2-4CDA-AED5-26FFA8BF83E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{30983FAD-0CC4-4FE6-A5B9-46A702368DD2}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E4C-404D-9464-EA10DED15F0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{32F26B65-1193-4F9C-894B-C3AD02871640}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E4C-404D-9464-EA10DED15F0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{E6678E88-F02C-497A-BC7A-F7AC6F5A3DFF}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E4C-404D-9464-EA10DED15F0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{FE04AE44-4B75-467F-9C13-33969A42A781}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E4C-404D-9464-EA10DED15F0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{8F11CF81-CAAA-4C07-B5F7-F88C40A5C228}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E4C-404D-9464-EA10DED15F0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{8447347D-579D-4E5E-BA03-50CBF18D33F1}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E4C-404D-9464-EA10DED15F0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{DD57870F-92C7-4702-944C-8467A0C860FE}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E4C-404D-9464-EA10DED15F0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{1E49C494-017E-476C-9FF2-9EC47C58D2BE}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E4C-404D-9464-EA10DED15F0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{FD3DDDAA-9375-4839-A697-60FC2915B2D2}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E4C-404D-9464-EA10DED15F0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58.5</c:v>
                </c:pt>
                <c:pt idx="24">
                  <c:v>60.1</c:v>
                </c:pt>
                <c:pt idx="32">
                  <c:v>61.9</c:v>
                </c:pt>
              </c:numCache>
            </c:numRef>
          </c:xVal>
          <c:yVal>
            <c:numRef>
              <c:f>公会計指標分析・財政指標組合せ分析表!$BP$51:$DC$51</c:f>
              <c:numCache>
                <c:formatCode>#,##0.0;"▲ "#,##0.0</c:formatCode>
                <c:ptCount val="40"/>
                <c:pt idx="16">
                  <c:v>123.1</c:v>
                </c:pt>
                <c:pt idx="24">
                  <c:v>112.8</c:v>
                </c:pt>
                <c:pt idx="32">
                  <c:v>105.1</c:v>
                </c:pt>
              </c:numCache>
            </c:numRef>
          </c:yVal>
          <c:smooth val="0"/>
          <c:extLst>
            <c:ext xmlns:c16="http://schemas.microsoft.com/office/drawing/2014/chart" uri="{C3380CC4-5D6E-409C-BE32-E72D297353CC}">
              <c16:uniqueId val="{00000009-CE4C-404D-9464-EA10DED15F0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{0C85F6A6-4F07-48BD-BBE2-A952F8693F8B}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E4C-404D-9464-EA10DED15F0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{AF37947E-F479-4040-9593-5A96F37978B1}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E4C-404D-9464-EA10DED15F0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{EA1E0FCC-6A1A-48F1-B7E0-E4F76DA37069}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E4C-404D-9464-EA10DED15F0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{DC7F122D-F68F-4FFE-8BD2-771267A8285D}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E4C-404D-9464-EA10DED15F0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{7FB6275D-B76D-4B5F-ADFC-CD43B367E9D2}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E4C-404D-9464-EA10DED15F0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{CC668719-8470-4258-A932-798E558F1982}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E4C-404D-9464-EA10DED15F0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{0BA0BE7E-16C0-42BA-A39E-651A5DC58695}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E4C-404D-9464-EA10DED15F0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{1E5CDC87-E8D6-42CB-8602-122F8BA6EBD1}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E4C-404D-9464-EA10DED15F0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{36BFAFE6-B639-4571-A90C-57C99E208136}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E4C-404D-9464-EA10DED15F0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58.1</c:v>
                </c:pt>
                <c:pt idx="24">
                  <c:v>59.4</c:v>
                </c:pt>
                <c:pt idx="32">
                  <c:v>60.7</c:v>
                </c:pt>
              </c:numCache>
            </c:numRef>
          </c:xVal>
          <c:yVal>
            <c:numRef>
              <c:f>公会計指標分析・財政指標組合せ分析表!$BP$55:$DC$55</c:f>
              <c:numCache>
                <c:formatCode>#,##0.0;"▲ "#,##0.0</c:formatCode>
                <c:ptCount val="40"/>
                <c:pt idx="16">
                  <c:v>20.2</c:v>
                </c:pt>
                <c:pt idx="24">
                  <c:v>18.3</c:v>
                </c:pt>
                <c:pt idx="32">
                  <c:v>20.3</c:v>
                </c:pt>
              </c:numCache>
            </c:numRef>
          </c:yVal>
          <c:smooth val="0"/>
          <c:extLst>
            <c:ext xmlns:c16="http://schemas.microsoft.com/office/drawing/2014/chart" uri="{C3380CC4-5D6E-409C-BE32-E72D297353CC}">
              <c16:uniqueId val="{00000013-CE4C-404D-9464-EA10DED15F0D}"/>
            </c:ext>
          </c:extLst>
        </c:ser>
        <c:dLbls>
          <c:showLegendKey val="0"/>
          <c:showVal val="1"/>
          <c:showCatName val="0"/>
          <c:showSerName val="0"/>
          <c:showPercent val="0"/>
          <c:showBubbleSize val="0"/>
        </c:dLbls>
        <c:axId val="46179840"/>
        <c:axId val="46181760"/>
      </c:scatterChart>
      <c:valAx>
        <c:axId val="46179840"/>
        <c:scaling>
          <c:orientation val="minMax"/>
          <c:max val="62.300000000000004"/>
          <c:min val="57.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5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{C975AB6F-A807-47A6-8BDC-D67DAB49C718}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E10-4F64-9008-C41430B95BA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{EB4B5852-4654-405A-B2AD-D5409EA4BF27}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E10-4F64-9008-C41430B95BA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{09B5D39A-355F-457A-8FC3-AFD16ACE6D70}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E10-4F64-9008-C41430B95BA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{980C59FC-0891-4DBA-B37A-906A793B2F24}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E10-4F64-9008-C41430B95BA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{99DDE5BD-7C6C-4044-92E7-D5DD5CC9CB43}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E10-4F64-9008-C41430B95BA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{01C9CB13-A02B-4914-AF52-42594C00C287}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E10-4F64-9008-C41430B95BA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{5B955B2F-AAEB-4BAF-B31C-21792E32BF8B}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E10-4F64-9008-C41430B95BAE}"/>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{5DBD6401-B642-4FD1-97B4-4199BF819631}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E10-4F64-9008-C41430B95BA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{A41984E4-A4E6-425E-AB7F-5085F4CB1839}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E10-4F64-9008-C41430B95BA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8.6999999999999993</c:v>
                </c:pt>
                <c:pt idx="16">
                  <c:v>9.6999999999999993</c:v>
                </c:pt>
                <c:pt idx="24">
                  <c:v>10.4</c:v>
                </c:pt>
                <c:pt idx="32">
                  <c:v>10.8</c:v>
                </c:pt>
              </c:numCache>
            </c:numRef>
          </c:xVal>
          <c:yVal>
            <c:numRef>
              <c:f>公会計指標分析・財政指標組合せ分析表!$BP$73:$DC$73</c:f>
              <c:numCache>
                <c:formatCode>#,##0.0;"▲ "#,##0.0</c:formatCode>
                <c:ptCount val="40"/>
                <c:pt idx="0">
                  <c:v>130.5</c:v>
                </c:pt>
                <c:pt idx="8">
                  <c:v>136.30000000000001</c:v>
                </c:pt>
                <c:pt idx="16">
                  <c:v>123.1</c:v>
                </c:pt>
                <c:pt idx="24">
                  <c:v>112.8</c:v>
                </c:pt>
                <c:pt idx="32">
                  <c:v>105.1</c:v>
                </c:pt>
              </c:numCache>
            </c:numRef>
          </c:yVal>
          <c:smooth val="0"/>
          <c:extLst>
            <c:ext xmlns:c16="http://schemas.microsoft.com/office/drawing/2014/chart" uri="{C3380CC4-5D6E-409C-BE32-E72D297353CC}">
              <c16:uniqueId val="{00000009-AE10-4F64-9008-C41430B95BA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307E-2"/>
                  <c:y val="-3.955954043647978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{E76FBC0B-CAA7-45D9-A94A-64EF8D09DE12}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E10-4F64-9008-C41430B95BA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{09B8BB86-DB76-444B-966F-05EB8E35EF71}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E10-4F64-9008-C41430B95BA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{F47ED53F-8C1C-43CF-A3B2-CD7D48F3BDFD}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E10-4F64-9008-C41430B95BA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{FC817744-2874-437B-B9F5-52DF27C632B2}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E10-4F64-9008-C41430B95BA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{18FD3DEE-698A-4E0B-AFDE-4E1B45F8FA9D}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E10-4F64-9008-C41430B95BAE}"/>
                </c:ext>
              </c:extLst>
            </c:dLbl>
            <c:dLbl>
              <c:idx val="8"/>
              <c:layout>
                <c:manualLayout>
                  <c:x val="-3.8429209283305302E-2"/>
                  <c:y val="-7.9204017790174386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{267158B3-4CB0-4D0D-9D5D-CDE2B38542A9}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E10-4F64-9008-C41430B95BAE}"/>
                </c:ext>
              </c:extLst>
            </c:dLbl>
            <c:dLbl>
              <c:idx val="16"/>
              <c:layout>
                <c:manualLayout>
                  <c:x val="-1.1504482213584025E-2"/>
                  <c:y val="-7.9746175612556147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{B84FF8F0-9B29-48F9-91A4-A335BB75BDB4}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E10-4F64-9008-C41430B95BAE}"/>
                </c:ext>
              </c:extLst>
            </c:dLbl>
            <c:dLbl>
              <c:idx val="24"/>
              <c:layout>
                <c:manualLayout>
                  <c:x val="-3.1697991619110633E-2"/>
                  <c:y val="-5.115702575575019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{F5DF8335-F3F9-4722-B951-6AAE4CF79F1B}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E10-4F64-9008-C41430B95BA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{8998E74D-03C9-407E-BFAB-EA7BB26C7BE0}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E10-4F64-9008-C41430B95BA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AE10-4F64-9008-C41430B95BAE}"/>
            </c:ext>
          </c:extLst>
        </c:ser>
        <c:dLbls>
          <c:showLegendKey val="0"/>
          <c:showVal val="1"/>
          <c:showCatName val="0"/>
          <c:showSerName val="0"/>
          <c:showPercent val="0"/>
          <c:showBubbleSize val="0"/>
        </c:dLbls>
        <c:axId val="84219776"/>
        <c:axId val="84234240"/>
      </c:scatterChart>
      <c:valAx>
        <c:axId val="84219776"/>
        <c:scaling>
          <c:orientation val="minMax"/>
          <c:max val="11.2"/>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6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埼玉県三芳町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実質公債費比率は、前年同程度の水準となる。その主な要因としては、近年借入を行った地方債の元利償還金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広域ごみ処理施設等建設事業、小学校改修事業</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の増加によるものである。今後の財政運営については、緊急度・住民ニーズを的確に把握した事業の選択により、起債に大きく依存することのないよう努める。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埼玉県三芳町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分子</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の構造については、平成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a:t>
          </a:r>
          <a:r>
            <a:rPr kumimoji="1" lang="en-US" altLang="ja-JP" sz="1400">
              <a:latin typeface="ＭＳ ゴシック" pitchFamily="49" charset="-128"/>
              <a:ea typeface="ＭＳ ゴシック" pitchFamily="49" charset="-128"/>
            </a:rPr>
            <a:t>786</a:t>
          </a:r>
          <a:r>
            <a:rPr kumimoji="1" lang="ja-JP" altLang="en-US" sz="1400">
              <a:latin typeface="ＭＳ ゴシック" pitchFamily="49" charset="-128"/>
              <a:ea typeface="ＭＳ ゴシック" pitchFamily="49" charset="-128"/>
            </a:rPr>
            <a:t>百万円減少している。その主な要因としては、充当可能財源のうち、充当可能基金の増加が要因となっている。今後も充当可能基金の積立や地方債の新規発行額を抑制していくため、義務的経費の削減を中心とする行財政改革を進め、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埼玉県三芳町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財政健全化の取組を着実に実施し、近年増加傾向にある。令和元年度は、</a:t>
          </a:r>
          <a:r>
            <a:rPr kumimoji="1" lang="ja-JP" altLang="ja-JP" sz="1100">
              <a:solidFill>
                <a:schemeClr val="dk1"/>
              </a:solidFill>
              <a:effectLst/>
              <a:latin typeface="+mn-lt"/>
              <a:ea typeface="+mn-ea"/>
              <a:cs typeface="+mn-cs"/>
            </a:rPr>
            <a:t>適切な財源確保と歳出の精査により、取崩を回避した結果</a:t>
          </a:r>
          <a:r>
            <a:rPr kumimoji="1" lang="ja-JP" altLang="en-US" sz="1100">
              <a:solidFill>
                <a:schemeClr val="dk1"/>
              </a:solidFill>
              <a:effectLst/>
              <a:latin typeface="+mn-lt"/>
              <a:ea typeface="+mn-ea"/>
              <a:cs typeface="+mn-cs"/>
            </a:rPr>
            <a:t>、前年度比積立額増加となる。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引続き取崩額を抑え、災害等への備えのため、標準財政規模の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を目途に積立てることとしている。またその他特定目的基金のうち、基金の目的を達成したと考えられる基金については見直しを検討。</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まちづくり寄附基金：子育てに関する事業、安心・安全に関する事業、芸術・文化・教育に関する事業など、魅力あるまちづくりを目的とする。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公共施設マネジメント基金：公共施設の計画的な整備を図ることを目的とする。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高齢者福祉基金：高齢者の福祉の充実に資することを目的とする。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地域福祉基金：在宅福祉の推進等、地域における保健福祉活動の振興を図ることを目的とする。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緑ぬくもり基金：緑の保全・育成及び未来を拓きぬくもりのあるまちづくりを目的とする。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決算剰余金による積立、都市計画費寄附金及び道路用地等借上料減額分の積立により基金残高増となる。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まちづくり寄附基金：魅力あるまちづくりを形成するため、今後も約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千円を目途に積立てることとしている。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景気の動向による法人町民税等の税収減少となるも、事業費の精査、見直しを行い経費を抑制。</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に達するよう努める。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C2D07A7-903B-4140-B92F-4F1320319F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2C9C59F-3A3F-4DF3-95FC-E1B578ECAD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1C1E109B-F7DC-4F62-AF6E-16A08F51AF2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97AFD372-E101-4C8C-8397-21E36F527BF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F004E627-7EE5-411B-9CBE-A25BAC80702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E7D8F9D-74F3-4355-8BC5-4E6E79790B3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埼玉県三芳町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D7D6D8FF-8D85-47C6-82D0-7F568D9EDED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3BFBBD0B-62D0-4059-85AF-2679DF87565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AF3B320C-5560-46EA-BA17-CDB292499D7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BB0B0670-0921-4B92-A383-6B2F3974441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93A12E8-C408-4CAA-9F29-CBF7BE22237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EE021A4D-7F88-4535-9B60-DA84526E622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38,191
37,396
15.33
13,601,057
13,061,813
521,950
8,614,414
13,414,297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2E36D74-CBB1-4D3E-AB76-2CAFC3E59DF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56C4EF10-F159-446D-BE1B-96E6CA7D0F9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92874BEC-2BBF-4FAF-828F-1AE0ABE55E3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90E4A70-C351-4A82-B357-EF8DD145788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88B2C70F-5AE4-4FE2-B92D-5FD7C767176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4140BB00-719E-4AE4-B1A0-FDA891A1D34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AFDE4C5F-48B2-4AC2-B6E4-440D1B9BE4A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CC75000-0139-47BB-BA25-8C88E371951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00F454C-5D7F-469F-9BA2-C04C0363B8D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99E5100-49AE-43F5-AC90-1D5B9A2052B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D275B5A7-33A7-40CB-80F5-99B7FCA29F0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5292F091-10D9-4AF1-8E40-2CA8E0A4443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7060F37-26D1-4CE2-AF89-976F763C09B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582F14B2-A184-4863-8500-35C5E1536DB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92A08E4F-AC63-4237-80AF-99D935A9A72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954BC3C-8F9F-4CDF-B92E-50C8CED02A9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D9760BF5-1B86-40F5-9C47-6AC45C325EA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72220BD2-9DDA-46C3-9383-D3B734EDC58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DD9F1078-B7C4-46B0-9DB4-0EF9A272203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B6C374B5-6244-49F7-8FAE-CBE6FB7BB296}"/>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82C3537F-A43B-450F-A385-19F6E61C908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D2F9FCE3-DDE3-4F5F-8957-5FD2F3B2B3F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7DEF34B6-E250-4A46-9470-A291A688D0E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3334D617-56DD-43C8-949B-2160670501B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6BC01534-1A95-486C-B0F6-DE7F15BDA8E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A8A22A10-DBE5-40C7-9336-362F7D21C63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D09ACE4-569E-4C73-96CD-712D99EED65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4E501182-475C-4652-AD3D-9992015653E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61F41F3-1BA3-4E01-B343-4FFBD6ECEAA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926AF301-9058-411F-8DA3-E4CB01A1AA1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1451C45D-0184-44E7-BE7C-1CAA990A342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92F99D9A-B503-4C11-BED3-631037E51F6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BFC2438A-11DE-4589-813A-4EE44B7D11C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FEC0C2F0-2FE5-4F40-A4BD-1AA7F81D5B7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9498AA8E-3280-48B6-8D25-871173A9BC1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当町では、平成２７年度に策定した公共施設等総合管理計画において、公共施設等の延べ床面積を１５％削減するという目標を掲げ、老朽化した施設の統廃合等を進めている。</a:t>
          </a:r>
          <a:endParaRPr lang="ja-JP" altLang="ja-JP">
            <a:effectLst/>
          </a:endParaRPr>
        </a:p>
        <a:p>
          <a:r>
            <a:rPr kumimoji="1" lang="ja-JP" altLang="ja-JP" sz="1100">
              <a:solidFill>
                <a:schemeClr val="dk1"/>
              </a:solidFill>
              <a:effectLst/>
              <a:latin typeface="+mn-lt"/>
              <a:ea typeface="+mn-ea"/>
              <a:cs typeface="+mn-cs"/>
            </a:rPr>
            <a:t>　有形固定資産減価償却率については、上昇傾向にあり、類似団体平均と比較するとその伸びはやや急である。</a:t>
          </a:r>
          <a:endParaRPr lang="ja-JP" altLang="ja-JP">
            <a:effectLst/>
          </a:endParaRPr>
        </a:p>
        <a:p>
          <a:r>
            <a:rPr kumimoji="1" lang="ja-JP" altLang="ja-JP" sz="1100">
              <a:solidFill>
                <a:schemeClr val="dk1"/>
              </a:solidFill>
              <a:effectLst/>
              <a:latin typeface="+mn-lt"/>
              <a:ea typeface="+mn-ea"/>
              <a:cs typeface="+mn-cs"/>
            </a:rPr>
            <a:t>　今後は</a:t>
          </a:r>
          <a:r>
            <a:rPr kumimoji="1" lang="ja-JP" altLang="ja-JP" sz="1100">
              <a:solidFill>
                <a:srgbClr val="FF0000"/>
              </a:solidFill>
              <a:effectLst/>
              <a:latin typeface="+mn-lt"/>
              <a:ea typeface="+mn-ea"/>
              <a:cs typeface="+mn-cs"/>
            </a:rPr>
            <a:t>公共施設マネジメント基本計画や令和２年度に策定した</a:t>
          </a:r>
          <a:r>
            <a:rPr kumimoji="1" lang="ja-JP" altLang="ja-JP" sz="1100">
              <a:solidFill>
                <a:schemeClr val="dk1"/>
              </a:solidFill>
              <a:effectLst/>
              <a:latin typeface="+mn-lt"/>
              <a:ea typeface="+mn-ea"/>
              <a:cs typeface="+mn-cs"/>
            </a:rPr>
            <a:t>個別施設計画に基づき適切な維持管理に取り組んでいく必要がある。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36285A17-240C-4E4B-B906-8E4B1BF2629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33CC999C-1BD0-43E7-9715-A099E6A8A79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251404C6-3C80-4F22-9F03-4012AE54BC97}"/>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5FF255AF-FEA2-4EA2-BB52-AB5D63C94B92}"/>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539DCFE0-0481-4CBD-8D51-C76B77C8C527}"/>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E6DB18D6-B941-4651-A639-1EB570C863E6}"/>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8E367A3C-C15A-4555-89F5-E6BE286B24D1}"/>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4643B31C-B9F5-444F-88A3-63B5121BF293}"/>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F0C6418A-376B-4BF8-B263-F6D2071531AE}"/>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6AC7D4D3-A5F9-450F-B683-C3260EE0BA26}"/>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2C03B19E-84FB-4DEC-9F88-CA255362633F}"/>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9DF5B32F-56EB-4878-8F18-AE856F52F8C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2E63F8C-3B56-40C9-9E9E-64FD3F38E409}"/>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73E7C209-41C4-4988-9537-5EACDB554CE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63" name="直線コネクタ 62">
          <a:extLst>
            <a:ext uri="{FF2B5EF4-FFF2-40B4-BE49-F238E27FC236}">
              <a16:creationId xmlns:a16="http://schemas.microsoft.com/office/drawing/2014/main" id="{9EFB9D0C-7A05-4791-B6FA-99B78AE06FE9}"/>
            </a:ext>
          </a:extLst>
        </xdr:cNvPr>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64" name="有形固定資産減価償却率最小値テキスト">
          <a:extLst>
            <a:ext uri="{FF2B5EF4-FFF2-40B4-BE49-F238E27FC236}">
              <a16:creationId xmlns:a16="http://schemas.microsoft.com/office/drawing/2014/main" id="{BBF31F8F-F657-454E-A808-7D9AF34753C2}"/>
            </a:ext>
          </a:extLst>
        </xdr:cNvPr>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65" name="直線コネクタ 64">
          <a:extLst>
            <a:ext uri="{FF2B5EF4-FFF2-40B4-BE49-F238E27FC236}">
              <a16:creationId xmlns:a16="http://schemas.microsoft.com/office/drawing/2014/main" id="{9A2B3A9B-92CD-4611-9B40-574B4ED961A1}"/>
            </a:ext>
          </a:extLst>
        </xdr:cNvPr>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6" name="有形固定資産減価償却率最大値テキスト">
          <a:extLst>
            <a:ext uri="{FF2B5EF4-FFF2-40B4-BE49-F238E27FC236}">
              <a16:creationId xmlns:a16="http://schemas.microsoft.com/office/drawing/2014/main" id="{22F923D8-41FE-4FA5-9D99-305D38A4411D}"/>
            </a:ext>
          </a:extLst>
        </xdr:cNvPr>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7" name="直線コネクタ 66">
          <a:extLst>
            <a:ext uri="{FF2B5EF4-FFF2-40B4-BE49-F238E27FC236}">
              <a16:creationId xmlns:a16="http://schemas.microsoft.com/office/drawing/2014/main" id="{DDCECFFC-805B-4198-ADFC-E4FC95D51519}"/>
            </a:ext>
          </a:extLst>
        </xdr:cNvPr>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60215</xdr:rowOff>
    </xdr:from>
    <xdr:ext cx="405111" cy="259045"/>
    <xdr:sp macro="" textlink="">
      <xdr:nvSpPr>
        <xdr:cNvPr id="68" name="有形固定資産減価償却率平均値テキスト">
          <a:extLst>
            <a:ext uri="{FF2B5EF4-FFF2-40B4-BE49-F238E27FC236}">
              <a16:creationId xmlns:a16="http://schemas.microsoft.com/office/drawing/2014/main" id="{37BEDBAE-D3F3-4341-9CB4-AF72188894DC}"/>
            </a:ext>
          </a:extLst>
        </xdr:cNvPr>
        <xdr:cNvSpPr txBox="1"/>
      </xdr:nvSpPr>
      <xdr:spPr>
        <a:xfrm>
          <a:off x="4813300" y="5632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69" name="フローチャート: 判断 68">
          <a:extLst>
            <a:ext uri="{FF2B5EF4-FFF2-40B4-BE49-F238E27FC236}">
              <a16:creationId xmlns:a16="http://schemas.microsoft.com/office/drawing/2014/main" id="{0F88355F-797C-4CA4-9B6F-CDCAAC69290D}"/>
            </a:ext>
          </a:extLst>
        </xdr:cNvPr>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0" name="フローチャート: 判断 69">
          <a:extLst>
            <a:ext uri="{FF2B5EF4-FFF2-40B4-BE49-F238E27FC236}">
              <a16:creationId xmlns:a16="http://schemas.microsoft.com/office/drawing/2014/main" id="{B22E0C1A-4C9A-4763-B2AF-92EC1ACBCCE8}"/>
            </a:ext>
          </a:extLst>
        </xdr:cNvPr>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71" name="フローチャート: 判断 70">
          <a:extLst>
            <a:ext uri="{FF2B5EF4-FFF2-40B4-BE49-F238E27FC236}">
              <a16:creationId xmlns:a16="http://schemas.microsoft.com/office/drawing/2014/main" id="{B15D8F39-999B-42B1-860F-8CA14E793677}"/>
            </a:ext>
          </a:extLst>
        </xdr:cNvPr>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2" name="フローチャート: 判断 71">
          <a:extLst>
            <a:ext uri="{FF2B5EF4-FFF2-40B4-BE49-F238E27FC236}">
              <a16:creationId xmlns:a16="http://schemas.microsoft.com/office/drawing/2014/main" id="{3B65387E-0922-4628-83BD-93E973E6CC50}"/>
            </a:ext>
          </a:extLst>
        </xdr:cNvPr>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73" name="フローチャート: 判断 72">
          <a:extLst>
            <a:ext uri="{FF2B5EF4-FFF2-40B4-BE49-F238E27FC236}">
              <a16:creationId xmlns:a16="http://schemas.microsoft.com/office/drawing/2014/main" id="{0BBBB21D-EED5-491E-AE41-F8073432B321}"/>
            </a:ext>
          </a:extLst>
        </xdr:cNvPr>
        <xdr:cNvSpPr/>
      </xdr:nvSpPr>
      <xdr:spPr>
        <a:xfrm>
          <a:off x="1714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853EAFE1-3578-4C96-8488-C8058D920FF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4B7B5C33-6117-42E6-B38B-AEEC62F16C7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B7056FE2-6127-4CC9-AFBF-FC75CD66251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196769B8-E60B-4D92-ADC5-52C92119732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77474F53-5989-46E6-994A-858B216672B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63246</xdr:rowOff>
    </xdr:from>
    <xdr:to>
      <xdr:col>23</xdr:col>
      <xdr:colOff>136525</xdr:colOff>
      <xdr:row>29</xdr:row>
      <xdr:rowOff>164846</xdr:rowOff>
    </xdr:to>
    <xdr:sp macro="" textlink="">
      <xdr:nvSpPr>
        <xdr:cNvPr id="79" name="楕円 78">
          <a:extLst>
            <a:ext uri="{FF2B5EF4-FFF2-40B4-BE49-F238E27FC236}">
              <a16:creationId xmlns:a16="http://schemas.microsoft.com/office/drawing/2014/main" id="{B4BA4147-DBF1-4FEF-81D1-6BAEBA105D16}"/>
            </a:ext>
          </a:extLst>
        </xdr:cNvPr>
        <xdr:cNvSpPr/>
      </xdr:nvSpPr>
      <xdr:spPr>
        <a:xfrm>
          <a:off x="4711700" y="580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41673</xdr:rowOff>
    </xdr:from>
    <xdr:ext cx="405111" cy="259045"/>
    <xdr:sp macro="" textlink="">
      <xdr:nvSpPr>
        <xdr:cNvPr id="80" name="有形固定資産減価償却率該当値テキスト">
          <a:extLst>
            <a:ext uri="{FF2B5EF4-FFF2-40B4-BE49-F238E27FC236}">
              <a16:creationId xmlns:a16="http://schemas.microsoft.com/office/drawing/2014/main" id="{B4097182-87F2-49F3-8F9F-0F2FA4B61D24}"/>
            </a:ext>
          </a:extLst>
        </xdr:cNvPr>
        <xdr:cNvSpPr txBox="1"/>
      </xdr:nvSpPr>
      <xdr:spPr>
        <a:xfrm>
          <a:off x="4813300" y="5785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24384</xdr:rowOff>
    </xdr:from>
    <xdr:to>
      <xdr:col>19</xdr:col>
      <xdr:colOff>187325</xdr:colOff>
      <xdr:row>29</xdr:row>
      <xdr:rowOff>125984</xdr:rowOff>
    </xdr:to>
    <xdr:sp macro="" textlink="">
      <xdr:nvSpPr>
        <xdr:cNvPr id="81" name="楕円 80">
          <a:extLst>
            <a:ext uri="{FF2B5EF4-FFF2-40B4-BE49-F238E27FC236}">
              <a16:creationId xmlns:a16="http://schemas.microsoft.com/office/drawing/2014/main" id="{13DA06A0-45A9-41F4-8C5D-C7D8D4627A58}"/>
            </a:ext>
          </a:extLst>
        </xdr:cNvPr>
        <xdr:cNvSpPr/>
      </xdr:nvSpPr>
      <xdr:spPr>
        <a:xfrm>
          <a:off x="4000500" y="576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75184</xdr:rowOff>
    </xdr:from>
    <xdr:to>
      <xdr:col>23</xdr:col>
      <xdr:colOff>85725</xdr:colOff>
      <xdr:row>29</xdr:row>
      <xdr:rowOff>114046</xdr:rowOff>
    </xdr:to>
    <xdr:cxnSp macro="">
      <xdr:nvCxnSpPr>
        <xdr:cNvPr id="82" name="直線コネクタ 81">
          <a:extLst>
            <a:ext uri="{FF2B5EF4-FFF2-40B4-BE49-F238E27FC236}">
              <a16:creationId xmlns:a16="http://schemas.microsoft.com/office/drawing/2014/main" id="{2AD4A6C6-CBE6-4BD0-8410-5AC28654E091}"/>
            </a:ext>
          </a:extLst>
        </xdr:cNvPr>
        <xdr:cNvCxnSpPr/>
      </xdr:nvCxnSpPr>
      <xdr:spPr>
        <a:xfrm>
          <a:off x="4051300" y="5818759"/>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161290</xdr:rowOff>
    </xdr:from>
    <xdr:to>
      <xdr:col>15</xdr:col>
      <xdr:colOff>187325</xdr:colOff>
      <xdr:row>29</xdr:row>
      <xdr:rowOff>91440</xdr:rowOff>
    </xdr:to>
    <xdr:sp macro="" textlink="">
      <xdr:nvSpPr>
        <xdr:cNvPr id="83" name="楕円 82">
          <a:extLst>
            <a:ext uri="{FF2B5EF4-FFF2-40B4-BE49-F238E27FC236}">
              <a16:creationId xmlns:a16="http://schemas.microsoft.com/office/drawing/2014/main" id="{DBF43A71-002F-40C0-8163-7F525813480E}"/>
            </a:ext>
          </a:extLst>
        </xdr:cNvPr>
        <xdr:cNvSpPr/>
      </xdr:nvSpPr>
      <xdr:spPr>
        <a:xfrm>
          <a:off x="3238500" y="57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40640</xdr:rowOff>
    </xdr:from>
    <xdr:to>
      <xdr:col>19</xdr:col>
      <xdr:colOff>136525</xdr:colOff>
      <xdr:row>29</xdr:row>
      <xdr:rowOff>75184</xdr:rowOff>
    </xdr:to>
    <xdr:cxnSp macro="">
      <xdr:nvCxnSpPr>
        <xdr:cNvPr id="84" name="直線コネクタ 83">
          <a:extLst>
            <a:ext uri="{FF2B5EF4-FFF2-40B4-BE49-F238E27FC236}">
              <a16:creationId xmlns:a16="http://schemas.microsoft.com/office/drawing/2014/main" id="{4293EAF3-FE21-4853-98EC-9AC05255B185}"/>
            </a:ext>
          </a:extLst>
        </xdr:cNvPr>
        <xdr:cNvCxnSpPr/>
      </xdr:nvCxnSpPr>
      <xdr:spPr>
        <a:xfrm>
          <a:off x="3289300" y="5784215"/>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127398</xdr:rowOff>
    </xdr:from>
    <xdr:ext cx="405111" cy="259045"/>
    <xdr:sp macro="" textlink="">
      <xdr:nvSpPr>
        <xdr:cNvPr id="85" name="n_1aveValue有形固定資産減価償却率">
          <a:extLst>
            <a:ext uri="{FF2B5EF4-FFF2-40B4-BE49-F238E27FC236}">
              <a16:creationId xmlns:a16="http://schemas.microsoft.com/office/drawing/2014/main" id="{EB1D12D0-0D8E-4A1E-96E5-24A1446BD9A8}"/>
            </a:ext>
          </a:extLst>
        </xdr:cNvPr>
        <xdr:cNvSpPr txBox="1"/>
      </xdr:nvSpPr>
      <xdr:spPr>
        <a:xfrm>
          <a:off x="38360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99331</xdr:rowOff>
    </xdr:from>
    <xdr:ext cx="405111" cy="259045"/>
    <xdr:sp macro="" textlink="">
      <xdr:nvSpPr>
        <xdr:cNvPr id="86" name="n_2aveValue有形固定資産減価償却率">
          <a:extLst>
            <a:ext uri="{FF2B5EF4-FFF2-40B4-BE49-F238E27FC236}">
              <a16:creationId xmlns:a16="http://schemas.microsoft.com/office/drawing/2014/main" id="{69559346-1C41-4424-9198-7C84406FCB31}"/>
            </a:ext>
          </a:extLst>
        </xdr:cNvPr>
        <xdr:cNvSpPr txBox="1"/>
      </xdr:nvSpPr>
      <xdr:spPr>
        <a:xfrm>
          <a:off x="3086744" y="5500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87" name="n_3aveValue有形固定資産減価償却率">
          <a:extLst>
            <a:ext uri="{FF2B5EF4-FFF2-40B4-BE49-F238E27FC236}">
              <a16:creationId xmlns:a16="http://schemas.microsoft.com/office/drawing/2014/main" id="{1EA2F9D7-5103-46FB-9086-423DD665BC43}"/>
            </a:ext>
          </a:extLst>
        </xdr:cNvPr>
        <xdr:cNvSpPr txBox="1"/>
      </xdr:nvSpPr>
      <xdr:spPr>
        <a:xfrm>
          <a:off x="2324744" y="545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88" name="n_4aveValue有形固定資産減価償却率">
          <a:extLst>
            <a:ext uri="{FF2B5EF4-FFF2-40B4-BE49-F238E27FC236}">
              <a16:creationId xmlns:a16="http://schemas.microsoft.com/office/drawing/2014/main" id="{F153E5C5-4C6B-48D9-849C-6297B18DEEF4}"/>
            </a:ext>
          </a:extLst>
        </xdr:cNvPr>
        <xdr:cNvSpPr txBox="1"/>
      </xdr:nvSpPr>
      <xdr:spPr>
        <a:xfrm>
          <a:off x="1562744" y="539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117111</xdr:rowOff>
    </xdr:from>
    <xdr:ext cx="405111" cy="259045"/>
    <xdr:sp macro="" textlink="">
      <xdr:nvSpPr>
        <xdr:cNvPr id="89" name="n_1mainValue有形固定資産減価償却率">
          <a:extLst>
            <a:ext uri="{FF2B5EF4-FFF2-40B4-BE49-F238E27FC236}">
              <a16:creationId xmlns:a16="http://schemas.microsoft.com/office/drawing/2014/main" id="{7152C31B-5374-4FE6-BFBB-E74E77A69747}"/>
            </a:ext>
          </a:extLst>
        </xdr:cNvPr>
        <xdr:cNvSpPr txBox="1"/>
      </xdr:nvSpPr>
      <xdr:spPr>
        <a:xfrm>
          <a:off x="3836044" y="5860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82567</xdr:rowOff>
    </xdr:from>
    <xdr:ext cx="405111" cy="259045"/>
    <xdr:sp macro="" textlink="">
      <xdr:nvSpPr>
        <xdr:cNvPr id="90" name="n_2mainValue有形固定資産減価償却率">
          <a:extLst>
            <a:ext uri="{FF2B5EF4-FFF2-40B4-BE49-F238E27FC236}">
              <a16:creationId xmlns:a16="http://schemas.microsoft.com/office/drawing/2014/main" id="{6CF01C66-8871-4C6C-8EA6-F3A2BD66635E}"/>
            </a:ext>
          </a:extLst>
        </xdr:cNvPr>
        <xdr:cNvSpPr txBox="1"/>
      </xdr:nvSpPr>
      <xdr:spPr>
        <a:xfrm>
          <a:off x="30867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a:extLst>
            <a:ext uri="{FF2B5EF4-FFF2-40B4-BE49-F238E27FC236}">
              <a16:creationId xmlns:a16="http://schemas.microsoft.com/office/drawing/2014/main" id="{ECB40EF2-EA8E-4E5D-8AD5-FC844457916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a:extLst>
            <a:ext uri="{FF2B5EF4-FFF2-40B4-BE49-F238E27FC236}">
              <a16:creationId xmlns:a16="http://schemas.microsoft.com/office/drawing/2014/main" id="{9F7F0A8F-B61D-4456-8297-E1A3E7786DE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a:extLst>
            <a:ext uri="{FF2B5EF4-FFF2-40B4-BE49-F238E27FC236}">
              <a16:creationId xmlns:a16="http://schemas.microsoft.com/office/drawing/2014/main" id="{6AE6F57B-A09A-4A96-8E5F-823F92BF3BE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a:extLst>
            <a:ext uri="{FF2B5EF4-FFF2-40B4-BE49-F238E27FC236}">
              <a16:creationId xmlns:a16="http://schemas.microsoft.com/office/drawing/2014/main" id="{52D281D5-1FBC-48FA-87B5-B44C46DF690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a:extLst>
            <a:ext uri="{FF2B5EF4-FFF2-40B4-BE49-F238E27FC236}">
              <a16:creationId xmlns:a16="http://schemas.microsoft.com/office/drawing/2014/main" id="{F49A7418-CBDB-479D-AB68-60C7ACC0924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a:extLst>
            <a:ext uri="{FF2B5EF4-FFF2-40B4-BE49-F238E27FC236}">
              <a16:creationId xmlns:a16="http://schemas.microsoft.com/office/drawing/2014/main" id="{EB735D53-F46C-4DCE-97BD-4DB750846EF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a:extLst>
            <a:ext uri="{FF2B5EF4-FFF2-40B4-BE49-F238E27FC236}">
              <a16:creationId xmlns:a16="http://schemas.microsoft.com/office/drawing/2014/main" id="{B04B82B0-419B-443D-A121-8B0DB5E87EA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a:extLst>
            <a:ext uri="{FF2B5EF4-FFF2-40B4-BE49-F238E27FC236}">
              <a16:creationId xmlns:a16="http://schemas.microsoft.com/office/drawing/2014/main" id="{3B164C8B-D45A-4750-BA47-D7970BDB647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a:extLst>
            <a:ext uri="{FF2B5EF4-FFF2-40B4-BE49-F238E27FC236}">
              <a16:creationId xmlns:a16="http://schemas.microsoft.com/office/drawing/2014/main" id="{F0B7B22B-4F32-4D51-934C-9C283E57866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a:extLst>
            <a:ext uri="{FF2B5EF4-FFF2-40B4-BE49-F238E27FC236}">
              <a16:creationId xmlns:a16="http://schemas.microsoft.com/office/drawing/2014/main" id="{105AF142-951D-474A-A01E-60CBCFFD0F3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a:extLst>
            <a:ext uri="{FF2B5EF4-FFF2-40B4-BE49-F238E27FC236}">
              <a16:creationId xmlns:a16="http://schemas.microsoft.com/office/drawing/2014/main" id="{18EBD3F8-75FF-460B-BC5A-301449BE6A1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a:extLst>
            <a:ext uri="{FF2B5EF4-FFF2-40B4-BE49-F238E27FC236}">
              <a16:creationId xmlns:a16="http://schemas.microsoft.com/office/drawing/2014/main" id="{CD103659-02EA-4C5C-8644-C9889F0C2FD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a:extLst>
            <a:ext uri="{FF2B5EF4-FFF2-40B4-BE49-F238E27FC236}">
              <a16:creationId xmlns:a16="http://schemas.microsoft.com/office/drawing/2014/main" id="{992B2ECA-AF31-41DA-BD27-4F7135B95BB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広域ごみ処理施設等建設事業や公民館・給食センター建設事業などの大型の建設事業が終了し、地方債残高は減少していく見込みであるが、埼玉県平均をやや上回る状況である。</a:t>
          </a:r>
          <a:endParaRPr lang="ja-JP" altLang="ja-JP">
            <a:effectLst/>
          </a:endParaRPr>
        </a:p>
        <a:p>
          <a:r>
            <a:rPr kumimoji="1" lang="ja-JP" altLang="ja-JP" sz="1100">
              <a:solidFill>
                <a:schemeClr val="dk1"/>
              </a:solidFill>
              <a:effectLst/>
              <a:latin typeface="+mn-lt"/>
              <a:ea typeface="+mn-ea"/>
              <a:cs typeface="+mn-cs"/>
            </a:rPr>
            <a:t>　近年は、地方債の新規発行を償還額以下に抑えるよう運用している。今後も地方債残高及び公債費を抑制するとともに、行政改革大綱を中心とした経常的経費の削減に取り組む必要がある。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a:extLst>
            <a:ext uri="{FF2B5EF4-FFF2-40B4-BE49-F238E27FC236}">
              <a16:creationId xmlns:a16="http://schemas.microsoft.com/office/drawing/2014/main" id="{83047B3A-BEDE-421E-935B-D617E89EA94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a:extLst>
            <a:ext uri="{FF2B5EF4-FFF2-40B4-BE49-F238E27FC236}">
              <a16:creationId xmlns:a16="http://schemas.microsoft.com/office/drawing/2014/main" id="{42A1F4DF-7F8C-4F17-AAC6-E5E697DBC09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6" name="テキスト ボックス 105">
          <a:extLst>
            <a:ext uri="{FF2B5EF4-FFF2-40B4-BE49-F238E27FC236}">
              <a16:creationId xmlns:a16="http://schemas.microsoft.com/office/drawing/2014/main" id="{91565A9E-8D71-4244-B4D7-99201BA029C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a:extLst>
            <a:ext uri="{FF2B5EF4-FFF2-40B4-BE49-F238E27FC236}">
              <a16:creationId xmlns:a16="http://schemas.microsoft.com/office/drawing/2014/main" id="{BE767758-4711-4823-8394-CF7E70B660C5}"/>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08" name="テキスト ボックス 107">
          <a:extLst>
            <a:ext uri="{FF2B5EF4-FFF2-40B4-BE49-F238E27FC236}">
              <a16:creationId xmlns:a16="http://schemas.microsoft.com/office/drawing/2014/main" id="{C802EA0B-E6DB-43C3-B0FB-255F4E8F3873}"/>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a:extLst>
            <a:ext uri="{FF2B5EF4-FFF2-40B4-BE49-F238E27FC236}">
              <a16:creationId xmlns:a16="http://schemas.microsoft.com/office/drawing/2014/main" id="{D0A70E1A-A392-4CEF-A727-2E1EBE2503B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0" name="テキスト ボックス 109">
          <a:extLst>
            <a:ext uri="{FF2B5EF4-FFF2-40B4-BE49-F238E27FC236}">
              <a16:creationId xmlns:a16="http://schemas.microsoft.com/office/drawing/2014/main" id="{912B741B-FEAC-46B7-94A1-86E9AD32B03A}"/>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a:extLst>
            <a:ext uri="{FF2B5EF4-FFF2-40B4-BE49-F238E27FC236}">
              <a16:creationId xmlns:a16="http://schemas.microsoft.com/office/drawing/2014/main" id="{7A696D3C-A371-406A-A76D-52753A353B8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2" name="テキスト ボックス 111">
          <a:extLst>
            <a:ext uri="{FF2B5EF4-FFF2-40B4-BE49-F238E27FC236}">
              <a16:creationId xmlns:a16="http://schemas.microsoft.com/office/drawing/2014/main" id="{37EC4CD2-E64B-4AB2-8681-FFF8432A2B6D}"/>
            </a:ext>
          </a:extLst>
        </xdr:cNvPr>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a:extLst>
            <a:ext uri="{FF2B5EF4-FFF2-40B4-BE49-F238E27FC236}">
              <a16:creationId xmlns:a16="http://schemas.microsoft.com/office/drawing/2014/main" id="{7944931C-442B-48D2-A964-8AAFD4C7BABB}"/>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a:extLst>
            <a:ext uri="{FF2B5EF4-FFF2-40B4-BE49-F238E27FC236}">
              <a16:creationId xmlns:a16="http://schemas.microsoft.com/office/drawing/2014/main" id="{FDFEB1C9-06EF-40BA-95A5-A83767B6B16B}"/>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a:extLst>
            <a:ext uri="{FF2B5EF4-FFF2-40B4-BE49-F238E27FC236}">
              <a16:creationId xmlns:a16="http://schemas.microsoft.com/office/drawing/2014/main" id="{3ACF7CA4-05E9-4AF6-8041-9EE6BA533802}"/>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6" name="テキスト ボックス 115">
          <a:extLst>
            <a:ext uri="{FF2B5EF4-FFF2-40B4-BE49-F238E27FC236}">
              <a16:creationId xmlns:a16="http://schemas.microsoft.com/office/drawing/2014/main" id="{3E0BB143-721F-4962-8A9E-DC4F37FC0E48}"/>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5B395FED-9EA1-486B-895D-A64B490FA7F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a:extLst>
            <a:ext uri="{FF2B5EF4-FFF2-40B4-BE49-F238E27FC236}">
              <a16:creationId xmlns:a16="http://schemas.microsoft.com/office/drawing/2014/main" id="{76075F18-04AB-4BB1-845A-168D740525D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19" name="直線コネクタ 118">
          <a:extLst>
            <a:ext uri="{FF2B5EF4-FFF2-40B4-BE49-F238E27FC236}">
              <a16:creationId xmlns:a16="http://schemas.microsoft.com/office/drawing/2014/main" id="{70605040-FE3A-4588-A287-EB15CF79B80A}"/>
            </a:ext>
          </a:extLst>
        </xdr:cNvPr>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20" name="債務償還比率最小値テキスト">
          <a:extLst>
            <a:ext uri="{FF2B5EF4-FFF2-40B4-BE49-F238E27FC236}">
              <a16:creationId xmlns:a16="http://schemas.microsoft.com/office/drawing/2014/main" id="{EC68A9AC-B97A-4131-A4B4-20D84182737A}"/>
            </a:ext>
          </a:extLst>
        </xdr:cNvPr>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21" name="直線コネクタ 120">
          <a:extLst>
            <a:ext uri="{FF2B5EF4-FFF2-40B4-BE49-F238E27FC236}">
              <a16:creationId xmlns:a16="http://schemas.microsoft.com/office/drawing/2014/main" id="{3E657443-C618-4F69-86D9-2F874B669A9B}"/>
            </a:ext>
          </a:extLst>
        </xdr:cNvPr>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2" name="債務償還比率最大値テキスト">
          <a:extLst>
            <a:ext uri="{FF2B5EF4-FFF2-40B4-BE49-F238E27FC236}">
              <a16:creationId xmlns:a16="http://schemas.microsoft.com/office/drawing/2014/main" id="{1E84390D-D3B2-440E-A4AC-AE32B649C3F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3" name="直線コネクタ 122">
          <a:extLst>
            <a:ext uri="{FF2B5EF4-FFF2-40B4-BE49-F238E27FC236}">
              <a16:creationId xmlns:a16="http://schemas.microsoft.com/office/drawing/2014/main" id="{43922C61-0D34-4336-8C5F-690759FE49D6}"/>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148615</xdr:rowOff>
    </xdr:from>
    <xdr:ext cx="469744" cy="259045"/>
    <xdr:sp macro="" textlink="">
      <xdr:nvSpPr>
        <xdr:cNvPr id="124" name="債務償還比率平均値テキスト">
          <a:extLst>
            <a:ext uri="{FF2B5EF4-FFF2-40B4-BE49-F238E27FC236}">
              <a16:creationId xmlns:a16="http://schemas.microsoft.com/office/drawing/2014/main" id="{EC153FAB-BCBB-43D0-BD55-D29475BFD467}"/>
            </a:ext>
          </a:extLst>
        </xdr:cNvPr>
        <xdr:cNvSpPr txBox="1"/>
      </xdr:nvSpPr>
      <xdr:spPr>
        <a:xfrm>
          <a:off x="14846300" y="5549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25" name="フローチャート: 判断 124">
          <a:extLst>
            <a:ext uri="{FF2B5EF4-FFF2-40B4-BE49-F238E27FC236}">
              <a16:creationId xmlns:a16="http://schemas.microsoft.com/office/drawing/2014/main" id="{6AABA346-651B-42F4-80B0-1AA3C2C6D612}"/>
            </a:ext>
          </a:extLst>
        </xdr:cNvPr>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26" name="フローチャート: 判断 125">
          <a:extLst>
            <a:ext uri="{FF2B5EF4-FFF2-40B4-BE49-F238E27FC236}">
              <a16:creationId xmlns:a16="http://schemas.microsoft.com/office/drawing/2014/main" id="{8E673D6D-2D89-4752-A088-B0CAB9FF4909}"/>
            </a:ext>
          </a:extLst>
        </xdr:cNvPr>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27" name="フローチャート: 判断 126">
          <a:extLst>
            <a:ext uri="{FF2B5EF4-FFF2-40B4-BE49-F238E27FC236}">
              <a16:creationId xmlns:a16="http://schemas.microsoft.com/office/drawing/2014/main" id="{04EAE330-954D-4C89-BFA5-EE00D76A81BC}"/>
            </a:ext>
          </a:extLst>
        </xdr:cNvPr>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28" name="フローチャート: 判断 127">
          <a:extLst>
            <a:ext uri="{FF2B5EF4-FFF2-40B4-BE49-F238E27FC236}">
              <a16:creationId xmlns:a16="http://schemas.microsoft.com/office/drawing/2014/main" id="{51714A16-B9A2-4F16-A347-ACC3511E2D1B}"/>
            </a:ext>
          </a:extLst>
        </xdr:cNvPr>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29" name="フローチャート: 判断 128">
          <a:extLst>
            <a:ext uri="{FF2B5EF4-FFF2-40B4-BE49-F238E27FC236}">
              <a16:creationId xmlns:a16="http://schemas.microsoft.com/office/drawing/2014/main" id="{CEAEE9C0-0587-4257-8BE8-81431C9490F1}"/>
            </a:ext>
          </a:extLst>
        </xdr:cNvPr>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E3270B85-DCB2-4077-98FE-680C5F8A1F5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3E3B8DA8-7C0C-4DEA-9A91-E444715BADC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9A7B38E2-6A5E-4581-95F3-D43B794CA23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67FB480F-D9B0-427F-B82F-3A705BFD4B9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A52D1E8-7725-4334-9AF9-673165197A4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153518</xdr:rowOff>
    </xdr:from>
    <xdr:to>
      <xdr:col>76</xdr:col>
      <xdr:colOff>73025</xdr:colOff>
      <xdr:row>29</xdr:row>
      <xdr:rowOff>83668</xdr:rowOff>
    </xdr:to>
    <xdr:sp macro="" textlink="">
      <xdr:nvSpPr>
        <xdr:cNvPr id="135" name="楕円 134">
          <a:extLst>
            <a:ext uri="{FF2B5EF4-FFF2-40B4-BE49-F238E27FC236}">
              <a16:creationId xmlns:a16="http://schemas.microsoft.com/office/drawing/2014/main" id="{886004DE-63F1-4C40-8167-CE629EBFE01B}"/>
            </a:ext>
          </a:extLst>
        </xdr:cNvPr>
        <xdr:cNvSpPr/>
      </xdr:nvSpPr>
      <xdr:spPr>
        <a:xfrm>
          <a:off x="14744700" y="57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131945</xdr:rowOff>
    </xdr:from>
    <xdr:ext cx="469744" cy="259045"/>
    <xdr:sp macro="" textlink="">
      <xdr:nvSpPr>
        <xdr:cNvPr id="136" name="債務償還比率該当値テキスト">
          <a:extLst>
            <a:ext uri="{FF2B5EF4-FFF2-40B4-BE49-F238E27FC236}">
              <a16:creationId xmlns:a16="http://schemas.microsoft.com/office/drawing/2014/main" id="{B3E5A211-736C-4DBC-9EF7-3F3C92C413A4}"/>
            </a:ext>
          </a:extLst>
        </xdr:cNvPr>
        <xdr:cNvSpPr txBox="1"/>
      </xdr:nvSpPr>
      <xdr:spPr>
        <a:xfrm>
          <a:off x="14846300" y="570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122500</xdr:rowOff>
    </xdr:from>
    <xdr:to>
      <xdr:col>72</xdr:col>
      <xdr:colOff>123825</xdr:colOff>
      <xdr:row>29</xdr:row>
      <xdr:rowOff>52650</xdr:rowOff>
    </xdr:to>
    <xdr:sp macro="" textlink="">
      <xdr:nvSpPr>
        <xdr:cNvPr id="137" name="楕円 136">
          <a:extLst>
            <a:ext uri="{FF2B5EF4-FFF2-40B4-BE49-F238E27FC236}">
              <a16:creationId xmlns:a16="http://schemas.microsoft.com/office/drawing/2014/main" id="{5C942109-2FA7-410A-9E51-F7885CEBBB03}"/>
            </a:ext>
          </a:extLst>
        </xdr:cNvPr>
        <xdr:cNvSpPr/>
      </xdr:nvSpPr>
      <xdr:spPr>
        <a:xfrm>
          <a:off x="14033500" y="569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1850</xdr:rowOff>
    </xdr:from>
    <xdr:to>
      <xdr:col>76</xdr:col>
      <xdr:colOff>22225</xdr:colOff>
      <xdr:row>29</xdr:row>
      <xdr:rowOff>32868</xdr:rowOff>
    </xdr:to>
    <xdr:cxnSp macro="">
      <xdr:nvCxnSpPr>
        <xdr:cNvPr id="138" name="直線コネクタ 137">
          <a:extLst>
            <a:ext uri="{FF2B5EF4-FFF2-40B4-BE49-F238E27FC236}">
              <a16:creationId xmlns:a16="http://schemas.microsoft.com/office/drawing/2014/main" id="{CACDD7DA-1AC3-4E21-BCD9-5843372C2EE2}"/>
            </a:ext>
          </a:extLst>
        </xdr:cNvPr>
        <xdr:cNvCxnSpPr/>
      </xdr:nvCxnSpPr>
      <xdr:spPr>
        <a:xfrm>
          <a:off x="14084300" y="5745425"/>
          <a:ext cx="711200" cy="3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76416</xdr:rowOff>
    </xdr:from>
    <xdr:to>
      <xdr:col>68</xdr:col>
      <xdr:colOff>123825</xdr:colOff>
      <xdr:row>30</xdr:row>
      <xdr:rowOff>6566</xdr:rowOff>
    </xdr:to>
    <xdr:sp macro="" textlink="">
      <xdr:nvSpPr>
        <xdr:cNvPr id="139" name="楕円 138">
          <a:extLst>
            <a:ext uri="{FF2B5EF4-FFF2-40B4-BE49-F238E27FC236}">
              <a16:creationId xmlns:a16="http://schemas.microsoft.com/office/drawing/2014/main" id="{8973A0BF-5F3D-471C-BCC0-1C7A6CEA8967}"/>
            </a:ext>
          </a:extLst>
        </xdr:cNvPr>
        <xdr:cNvSpPr/>
      </xdr:nvSpPr>
      <xdr:spPr>
        <a:xfrm>
          <a:off x="13271500" y="581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1850</xdr:rowOff>
    </xdr:from>
    <xdr:to>
      <xdr:col>72</xdr:col>
      <xdr:colOff>73025</xdr:colOff>
      <xdr:row>29</xdr:row>
      <xdr:rowOff>127216</xdr:rowOff>
    </xdr:to>
    <xdr:cxnSp macro="">
      <xdr:nvCxnSpPr>
        <xdr:cNvPr id="140" name="直線コネクタ 139">
          <a:extLst>
            <a:ext uri="{FF2B5EF4-FFF2-40B4-BE49-F238E27FC236}">
              <a16:creationId xmlns:a16="http://schemas.microsoft.com/office/drawing/2014/main" id="{A3BB3B8A-A917-4F20-90C3-EE80FB70A078}"/>
            </a:ext>
          </a:extLst>
        </xdr:cNvPr>
        <xdr:cNvCxnSpPr/>
      </xdr:nvCxnSpPr>
      <xdr:spPr>
        <a:xfrm flipV="1">
          <a:off x="13322300" y="5745425"/>
          <a:ext cx="762000" cy="12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167382</xdr:rowOff>
    </xdr:from>
    <xdr:to>
      <xdr:col>64</xdr:col>
      <xdr:colOff>123825</xdr:colOff>
      <xdr:row>30</xdr:row>
      <xdr:rowOff>97532</xdr:rowOff>
    </xdr:to>
    <xdr:sp macro="" textlink="">
      <xdr:nvSpPr>
        <xdr:cNvPr id="141" name="楕円 140">
          <a:extLst>
            <a:ext uri="{FF2B5EF4-FFF2-40B4-BE49-F238E27FC236}">
              <a16:creationId xmlns:a16="http://schemas.microsoft.com/office/drawing/2014/main" id="{138EDAC6-7F33-4C44-9143-133F62B651E3}"/>
            </a:ext>
          </a:extLst>
        </xdr:cNvPr>
        <xdr:cNvSpPr/>
      </xdr:nvSpPr>
      <xdr:spPr>
        <a:xfrm>
          <a:off x="12509500" y="591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127216</xdr:rowOff>
    </xdr:from>
    <xdr:to>
      <xdr:col>68</xdr:col>
      <xdr:colOff>73025</xdr:colOff>
      <xdr:row>30</xdr:row>
      <xdr:rowOff>46732</xdr:rowOff>
    </xdr:to>
    <xdr:cxnSp macro="">
      <xdr:nvCxnSpPr>
        <xdr:cNvPr id="142" name="直線コネクタ 141">
          <a:extLst>
            <a:ext uri="{FF2B5EF4-FFF2-40B4-BE49-F238E27FC236}">
              <a16:creationId xmlns:a16="http://schemas.microsoft.com/office/drawing/2014/main" id="{5246E09E-1356-4168-8FE1-1C739D298CAB}"/>
            </a:ext>
          </a:extLst>
        </xdr:cNvPr>
        <xdr:cNvCxnSpPr/>
      </xdr:nvCxnSpPr>
      <xdr:spPr>
        <a:xfrm flipV="1">
          <a:off x="12560300" y="5870791"/>
          <a:ext cx="762000" cy="9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39903</xdr:rowOff>
    </xdr:from>
    <xdr:to>
      <xdr:col>60</xdr:col>
      <xdr:colOff>123825</xdr:colOff>
      <xdr:row>30</xdr:row>
      <xdr:rowOff>141503</xdr:rowOff>
    </xdr:to>
    <xdr:sp macro="" textlink="">
      <xdr:nvSpPr>
        <xdr:cNvPr id="143" name="楕円 142">
          <a:extLst>
            <a:ext uri="{FF2B5EF4-FFF2-40B4-BE49-F238E27FC236}">
              <a16:creationId xmlns:a16="http://schemas.microsoft.com/office/drawing/2014/main" id="{9C1A8B80-CCFD-4B94-8222-5829A8F5A86E}"/>
            </a:ext>
          </a:extLst>
        </xdr:cNvPr>
        <xdr:cNvSpPr/>
      </xdr:nvSpPr>
      <xdr:spPr>
        <a:xfrm>
          <a:off x="11747500" y="595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46732</xdr:rowOff>
    </xdr:from>
    <xdr:to>
      <xdr:col>64</xdr:col>
      <xdr:colOff>73025</xdr:colOff>
      <xdr:row>30</xdr:row>
      <xdr:rowOff>90703</xdr:rowOff>
    </xdr:to>
    <xdr:cxnSp macro="">
      <xdr:nvCxnSpPr>
        <xdr:cNvPr id="144" name="直線コネクタ 143">
          <a:extLst>
            <a:ext uri="{FF2B5EF4-FFF2-40B4-BE49-F238E27FC236}">
              <a16:creationId xmlns:a16="http://schemas.microsoft.com/office/drawing/2014/main" id="{1403AAB3-A590-45D0-86F5-F16366EE1E29}"/>
            </a:ext>
          </a:extLst>
        </xdr:cNvPr>
        <xdr:cNvCxnSpPr/>
      </xdr:nvCxnSpPr>
      <xdr:spPr>
        <a:xfrm flipV="1">
          <a:off x="11798300" y="5961757"/>
          <a:ext cx="762000" cy="4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62412</xdr:rowOff>
    </xdr:from>
    <xdr:ext cx="469744" cy="259045"/>
    <xdr:sp macro="" textlink="">
      <xdr:nvSpPr>
        <xdr:cNvPr id="145" name="n_1aveValue債務償還比率">
          <a:extLst>
            <a:ext uri="{FF2B5EF4-FFF2-40B4-BE49-F238E27FC236}">
              <a16:creationId xmlns:a16="http://schemas.microsoft.com/office/drawing/2014/main" id="{EB040B39-8ACE-4422-BA92-4F02AF18E8D6}"/>
            </a:ext>
          </a:extLst>
        </xdr:cNvPr>
        <xdr:cNvSpPr txBox="1"/>
      </xdr:nvSpPr>
      <xdr:spPr>
        <a:xfrm>
          <a:off x="138367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62412</xdr:rowOff>
    </xdr:from>
    <xdr:ext cx="469744" cy="259045"/>
    <xdr:sp macro="" textlink="">
      <xdr:nvSpPr>
        <xdr:cNvPr id="146" name="n_2aveValue債務償還比率">
          <a:extLst>
            <a:ext uri="{FF2B5EF4-FFF2-40B4-BE49-F238E27FC236}">
              <a16:creationId xmlns:a16="http://schemas.microsoft.com/office/drawing/2014/main" id="{E4DB450F-F2FC-4F95-89AD-447A76180F4C}"/>
            </a:ext>
          </a:extLst>
        </xdr:cNvPr>
        <xdr:cNvSpPr txBox="1"/>
      </xdr:nvSpPr>
      <xdr:spPr>
        <a:xfrm>
          <a:off x="130874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74718</xdr:rowOff>
    </xdr:from>
    <xdr:ext cx="469744" cy="259045"/>
    <xdr:sp macro="" textlink="">
      <xdr:nvSpPr>
        <xdr:cNvPr id="147" name="n_3aveValue債務償還比率">
          <a:extLst>
            <a:ext uri="{FF2B5EF4-FFF2-40B4-BE49-F238E27FC236}">
              <a16:creationId xmlns:a16="http://schemas.microsoft.com/office/drawing/2014/main" id="{0D5B39DE-5DB8-4BFE-9C26-C84DFD365BBC}"/>
            </a:ext>
          </a:extLst>
        </xdr:cNvPr>
        <xdr:cNvSpPr txBox="1"/>
      </xdr:nvSpPr>
      <xdr:spPr>
        <a:xfrm>
          <a:off x="12325427" y="547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5558</xdr:rowOff>
    </xdr:from>
    <xdr:ext cx="469744" cy="259045"/>
    <xdr:sp macro="" textlink="">
      <xdr:nvSpPr>
        <xdr:cNvPr id="148" name="n_4aveValue債務償還比率">
          <a:extLst>
            <a:ext uri="{FF2B5EF4-FFF2-40B4-BE49-F238E27FC236}">
              <a16:creationId xmlns:a16="http://schemas.microsoft.com/office/drawing/2014/main" id="{CEB65DC3-0B55-4197-9D46-8595AF88ACC5}"/>
            </a:ext>
          </a:extLst>
        </xdr:cNvPr>
        <xdr:cNvSpPr txBox="1"/>
      </xdr:nvSpPr>
      <xdr:spPr>
        <a:xfrm>
          <a:off x="11563427" y="540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43777</xdr:rowOff>
    </xdr:from>
    <xdr:ext cx="469744" cy="259045"/>
    <xdr:sp macro="" textlink="">
      <xdr:nvSpPr>
        <xdr:cNvPr id="149" name="n_1mainValue債務償還比率">
          <a:extLst>
            <a:ext uri="{FF2B5EF4-FFF2-40B4-BE49-F238E27FC236}">
              <a16:creationId xmlns:a16="http://schemas.microsoft.com/office/drawing/2014/main" id="{2A642471-BC89-4B11-91A9-5526419DC592}"/>
            </a:ext>
          </a:extLst>
        </xdr:cNvPr>
        <xdr:cNvSpPr txBox="1"/>
      </xdr:nvSpPr>
      <xdr:spPr>
        <a:xfrm>
          <a:off x="13836727" y="578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169143</xdr:rowOff>
    </xdr:from>
    <xdr:ext cx="469744" cy="259045"/>
    <xdr:sp macro="" textlink="">
      <xdr:nvSpPr>
        <xdr:cNvPr id="150" name="n_2mainValue債務償還比率">
          <a:extLst>
            <a:ext uri="{FF2B5EF4-FFF2-40B4-BE49-F238E27FC236}">
              <a16:creationId xmlns:a16="http://schemas.microsoft.com/office/drawing/2014/main" id="{D089BB1B-0EE4-4BFA-A874-B98BAAC684B9}"/>
            </a:ext>
          </a:extLst>
        </xdr:cNvPr>
        <xdr:cNvSpPr txBox="1"/>
      </xdr:nvSpPr>
      <xdr:spPr>
        <a:xfrm>
          <a:off x="13087427" y="5912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88659</xdr:rowOff>
    </xdr:from>
    <xdr:ext cx="469744" cy="259045"/>
    <xdr:sp macro="" textlink="">
      <xdr:nvSpPr>
        <xdr:cNvPr id="151" name="n_3mainValue債務償還比率">
          <a:extLst>
            <a:ext uri="{FF2B5EF4-FFF2-40B4-BE49-F238E27FC236}">
              <a16:creationId xmlns:a16="http://schemas.microsoft.com/office/drawing/2014/main" id="{DB980E0D-D5AE-48B3-9FBD-FD90C08764C6}"/>
            </a:ext>
          </a:extLst>
        </xdr:cNvPr>
        <xdr:cNvSpPr txBox="1"/>
      </xdr:nvSpPr>
      <xdr:spPr>
        <a:xfrm>
          <a:off x="12325427" y="600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132630</xdr:rowOff>
    </xdr:from>
    <xdr:ext cx="469744" cy="259045"/>
    <xdr:sp macro="" textlink="">
      <xdr:nvSpPr>
        <xdr:cNvPr id="152" name="n_4mainValue債務償還比率">
          <a:extLst>
            <a:ext uri="{FF2B5EF4-FFF2-40B4-BE49-F238E27FC236}">
              <a16:creationId xmlns:a16="http://schemas.microsoft.com/office/drawing/2014/main" id="{7E25890B-1D9E-40DB-A7C9-62CDE9163240}"/>
            </a:ext>
          </a:extLst>
        </xdr:cNvPr>
        <xdr:cNvSpPr txBox="1"/>
      </xdr:nvSpPr>
      <xdr:spPr>
        <a:xfrm>
          <a:off x="11563427" y="604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3" name="正方形/長方形 152">
          <a:extLst>
            <a:ext uri="{FF2B5EF4-FFF2-40B4-BE49-F238E27FC236}">
              <a16:creationId xmlns:a16="http://schemas.microsoft.com/office/drawing/2014/main" id="{1CD77B15-964F-4E7C-A1AB-B4008774387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4" name="正方形/長方形 153">
          <a:extLst>
            <a:ext uri="{FF2B5EF4-FFF2-40B4-BE49-F238E27FC236}">
              <a16:creationId xmlns:a16="http://schemas.microsoft.com/office/drawing/2014/main" id="{99E6B2A3-BE82-4CB8-88BD-8C1F0198229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5" name="テキスト ボックス 154">
          <a:extLst>
            <a:ext uri="{FF2B5EF4-FFF2-40B4-BE49-F238E27FC236}">
              <a16:creationId xmlns:a16="http://schemas.microsoft.com/office/drawing/2014/main" id="{386667CB-973C-4EEF-A42B-042E399FE46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6" name="テキスト ボックス 155">
          <a:extLst>
            <a:ext uri="{FF2B5EF4-FFF2-40B4-BE49-F238E27FC236}">
              <a16:creationId xmlns:a16="http://schemas.microsoft.com/office/drawing/2014/main" id="{F8FA4FD6-14E5-47E4-A07E-5E84103566C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7" name="テキスト ボックス 156">
          <a:extLst>
            <a:ext uri="{FF2B5EF4-FFF2-40B4-BE49-F238E27FC236}">
              <a16:creationId xmlns:a16="http://schemas.microsoft.com/office/drawing/2014/main" id="{63C11AAA-7294-486B-8413-3BFE5DE828C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8" name="テキスト ボックス 157">
          <a:extLst>
            <a:ext uri="{FF2B5EF4-FFF2-40B4-BE49-F238E27FC236}">
              <a16:creationId xmlns:a16="http://schemas.microsoft.com/office/drawing/2014/main" id="{2AA41C3E-5B49-436D-B3EB-5A65B05157C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BD3449E-1569-4395-8145-9D41B821794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C731DA6-59CC-4C5B-8891-78521BBC9EA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A58124E-567D-456C-945F-D6180FC331D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8065608-6F15-48F2-8C98-75507A617DE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埼玉県三芳町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694B33B-5CA9-4332-9621-2349BB725D7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E2850CE-94F1-46DB-8929-CE52FF47DB0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CEBCACC-6758-47F7-8F9B-A7A70ED004F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BBEA44F-F1B8-48EC-B648-D3F7CFA5EAD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76ABD92-F78E-4D16-9FEA-C40BCE9F6F6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97B6617-F8A9-4388-BF49-F0DE3934588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38,191
37,396
15.33
13,601,057
13,061,813
521,950
8,614,414
13,414,297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4089426-D44A-4BDA-BF20-FCEE0B6789B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BC6454A-8729-47BE-8894-F74F686DF61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DC95309-1B81-4327-90D8-D53C8612767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9DCE14E-0259-41A3-B367-BD95424513F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0EB4499-8441-4EF8-A36B-861647C31EC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27D0769-C108-4F41-8E29-72A60044BBB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1667C94-3978-4838-AE24-DE2D4972CB0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1A9D224-1635-410E-86A2-8A270A4AB09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E0F9A12-A5DE-4474-BA09-4F45DF7AC39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A0F47A5-61EC-492F-AD46-2B91F45AF97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FC7B0F7-9EA0-4B99-8330-EA7CEFCBC38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6DB7552-CB15-4EA7-9B50-5320F5B8F43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5E901C1-3727-4CA6-B938-FFC46439455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BCA8EE0-D18B-471D-BF58-05EA2247AE2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5EA1832-EED1-4B8B-95B4-0394BDCA5BA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0CDC5DF-7D0A-4533-A8F8-023BB3AE7D4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7004AEC-B8CE-45E1-8668-9FD483445B0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E934D13-F441-470E-9E0C-483FBE0648F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1833ED9-6DF3-425A-B409-40F9F34EDB9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A33797B-1310-494E-A100-80FB51A1E5D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5DFF610-F24A-42F9-8317-C8BCD83897B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C674AC9-B475-4E93-BA9B-7EDEC6D95FB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1E797BF-4209-4EA3-85FA-BADA05154E8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A2D7D7C-7FC5-480E-B64C-DBC6E857CD8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017AE30-38D3-498C-ADD2-3D7B5AA2F65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88D0DCA-4CEE-4C42-B752-22998402D7D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E932CFF-9A6B-4BD9-8772-3A2F725EDDB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AE1E14A-DD08-4EEA-8453-60217FC979F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28BECA4-0BEF-4801-9718-BB0EF45CB1C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14C45F0-5B82-4D46-B291-5A950F8478E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6DAA2E0-5861-4CC3-9C5C-B4961B2CE63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9E75EE2-9245-4262-A8D3-68FAAA79DEF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3BEB04C0-72D7-4DF9-BE00-668BC168AFB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3ECC5D5A-DE89-4067-91F9-69F6416AF42A}"/>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489C44BF-0FCD-49F9-AE2E-3FE17DEBB3C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5A162B1-87B0-44C0-A196-7458AFCAFF38}"/>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FD8FF84-A2CD-4B23-BD1B-0AB9E030F01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3B02D968-AC3B-4785-91D3-C9B183262A4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A68728E-B2AD-43C5-A5AB-FFF6537E371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D75B77BB-AACA-445A-941A-F860768D56C2}"/>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6209444E-7362-4F7C-8B7C-3DBFC8BD1119}"/>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B94F72B2-59A1-4A86-8AEF-97FE797E4036}"/>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D7929D3-789C-489D-8B62-1BD2CEDA2AA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9B90AF22-5841-4155-AA2D-A9E59B2AF59B}"/>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A394342F-E799-45FF-9C38-09AA8CBB5A2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a:extLst>
            <a:ext uri="{FF2B5EF4-FFF2-40B4-BE49-F238E27FC236}">
              <a16:creationId xmlns:a16="http://schemas.microsoft.com/office/drawing/2014/main" id="{46FB9E0C-60A0-4C9E-B95B-8160421CC330}"/>
            </a:ext>
          </a:extLst>
        </xdr:cNvPr>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a:extLst>
            <a:ext uri="{FF2B5EF4-FFF2-40B4-BE49-F238E27FC236}">
              <a16:creationId xmlns:a16="http://schemas.microsoft.com/office/drawing/2014/main" id="{8542D120-1745-49D8-8205-E08C414C8E36}"/>
            </a:ext>
          </a:extLst>
        </xdr:cNvPr>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a:extLst>
            <a:ext uri="{FF2B5EF4-FFF2-40B4-BE49-F238E27FC236}">
              <a16:creationId xmlns:a16="http://schemas.microsoft.com/office/drawing/2014/main" id="{07B92BB7-4FBC-497A-9BB8-13F6F056220D}"/>
            </a:ext>
          </a:extLst>
        </xdr:cNvPr>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C962331C-7882-498E-8A49-6FB4B185DD4E}"/>
            </a:ext>
          </a:extLst>
        </xdr:cNvPr>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a:extLst>
            <a:ext uri="{FF2B5EF4-FFF2-40B4-BE49-F238E27FC236}">
              <a16:creationId xmlns:a16="http://schemas.microsoft.com/office/drawing/2014/main" id="{C32E815A-1560-4FD3-99AD-8A96B60E0303}"/>
            </a:ext>
          </a:extLst>
        </xdr:cNvPr>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a:extLst>
            <a:ext uri="{FF2B5EF4-FFF2-40B4-BE49-F238E27FC236}">
              <a16:creationId xmlns:a16="http://schemas.microsoft.com/office/drawing/2014/main" id="{608ADBC1-BFA3-4B05-844F-86AEA74D0C72}"/>
            </a:ext>
          </a:extLst>
        </xdr:cNvPr>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a:extLst>
            <a:ext uri="{FF2B5EF4-FFF2-40B4-BE49-F238E27FC236}">
              <a16:creationId xmlns:a16="http://schemas.microsoft.com/office/drawing/2014/main" id="{5BC74AAC-DD6C-40D9-A4F0-D5EA93A067A5}"/>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a:extLst>
            <a:ext uri="{FF2B5EF4-FFF2-40B4-BE49-F238E27FC236}">
              <a16:creationId xmlns:a16="http://schemas.microsoft.com/office/drawing/2014/main" id="{82009456-F3C7-469D-97E4-07B7F0F4EEE7}"/>
            </a:ext>
          </a:extLst>
        </xdr:cNvPr>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a:extLst>
            <a:ext uri="{FF2B5EF4-FFF2-40B4-BE49-F238E27FC236}">
              <a16:creationId xmlns:a16="http://schemas.microsoft.com/office/drawing/2014/main" id="{E20E5EF3-682C-49B8-AAC3-EDDE64FB5BB5}"/>
            </a:ext>
          </a:extLst>
        </xdr:cNvPr>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a:extLst>
            <a:ext uri="{FF2B5EF4-FFF2-40B4-BE49-F238E27FC236}">
              <a16:creationId xmlns:a16="http://schemas.microsoft.com/office/drawing/2014/main" id="{70735E91-D07B-42D2-8DCF-5AA8A8BB6E39}"/>
            </a:ext>
          </a:extLst>
        </xdr:cNvPr>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a:extLst>
            <a:ext uri="{FF2B5EF4-FFF2-40B4-BE49-F238E27FC236}">
              <a16:creationId xmlns:a16="http://schemas.microsoft.com/office/drawing/2014/main" id="{B6B9C20A-F5B4-4AC2-966C-8BCEE0340A9F}"/>
            </a:ext>
          </a:extLst>
        </xdr:cNvPr>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26B7BD0-7E65-4D1E-8191-A552EA202B3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B2706BB-1ADC-4F94-890A-CFAB4B826D3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823FD3F-837C-45CC-8371-3EB25386DA6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AEFA1C5-B6A1-4856-A482-698C964A6F7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5522744-B328-4F5B-BA70-5EB2C7EF960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27305</xdr:rowOff>
    </xdr:from>
    <xdr:to>
      <xdr:col>24</xdr:col>
      <xdr:colOff>114300</xdr:colOff>
      <xdr:row>37</xdr:row>
      <xdr:rowOff>128905</xdr:rowOff>
    </xdr:to>
    <xdr:sp macro="" textlink="">
      <xdr:nvSpPr>
        <xdr:cNvPr id="73" name="楕円 72">
          <a:extLst>
            <a:ext uri="{FF2B5EF4-FFF2-40B4-BE49-F238E27FC236}">
              <a16:creationId xmlns:a16="http://schemas.microsoft.com/office/drawing/2014/main" id="{E1A62FE0-B894-4BF3-9F62-C7E6E5BA12F3}"/>
            </a:ext>
          </a:extLst>
        </xdr:cNvPr>
        <xdr:cNvSpPr/>
      </xdr:nvSpPr>
      <xdr:spPr>
        <a:xfrm>
          <a:off x="45847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50182</xdr:rowOff>
    </xdr:from>
    <xdr:ext cx="405111" cy="259045"/>
    <xdr:sp macro="" textlink="">
      <xdr:nvSpPr>
        <xdr:cNvPr id="74" name="【道路】&#10;有形固定資産減価償却率該当値テキスト">
          <a:extLst>
            <a:ext uri="{FF2B5EF4-FFF2-40B4-BE49-F238E27FC236}">
              <a16:creationId xmlns:a16="http://schemas.microsoft.com/office/drawing/2014/main" id="{5D4A705A-75B5-48D0-A82C-5D742C302B57}"/>
            </a:ext>
          </a:extLst>
        </xdr:cNvPr>
        <xdr:cNvSpPr txBox="1"/>
      </xdr:nvSpPr>
      <xdr:spPr>
        <a:xfrm>
          <a:off x="4673600"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168275</xdr:rowOff>
    </xdr:from>
    <xdr:to>
      <xdr:col>20</xdr:col>
      <xdr:colOff>38100</xdr:colOff>
      <xdr:row>37</xdr:row>
      <xdr:rowOff>98425</xdr:rowOff>
    </xdr:to>
    <xdr:sp macro="" textlink="">
      <xdr:nvSpPr>
        <xdr:cNvPr id="75" name="楕円 74">
          <a:extLst>
            <a:ext uri="{FF2B5EF4-FFF2-40B4-BE49-F238E27FC236}">
              <a16:creationId xmlns:a16="http://schemas.microsoft.com/office/drawing/2014/main" id="{1E00212E-F26F-41BF-AFAD-BEC580E4F2F3}"/>
            </a:ext>
          </a:extLst>
        </xdr:cNvPr>
        <xdr:cNvSpPr/>
      </xdr:nvSpPr>
      <xdr:spPr>
        <a:xfrm>
          <a:off x="3746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47625</xdr:rowOff>
    </xdr:from>
    <xdr:to>
      <xdr:col>24</xdr:col>
      <xdr:colOff>63500</xdr:colOff>
      <xdr:row>37</xdr:row>
      <xdr:rowOff>78105</xdr:rowOff>
    </xdr:to>
    <xdr:cxnSp macro="">
      <xdr:nvCxnSpPr>
        <xdr:cNvPr id="76" name="直線コネクタ 75">
          <a:extLst>
            <a:ext uri="{FF2B5EF4-FFF2-40B4-BE49-F238E27FC236}">
              <a16:creationId xmlns:a16="http://schemas.microsoft.com/office/drawing/2014/main" id="{D57FBA53-326F-42EC-85FD-422BEEDB1A07}"/>
            </a:ext>
          </a:extLst>
        </xdr:cNvPr>
        <xdr:cNvCxnSpPr/>
      </xdr:nvCxnSpPr>
      <xdr:spPr>
        <a:xfrm>
          <a:off x="3797300" y="639127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164465</xdr:rowOff>
    </xdr:from>
    <xdr:to>
      <xdr:col>15</xdr:col>
      <xdr:colOff>101600</xdr:colOff>
      <xdr:row>37</xdr:row>
      <xdr:rowOff>94615</xdr:rowOff>
    </xdr:to>
    <xdr:sp macro="" textlink="">
      <xdr:nvSpPr>
        <xdr:cNvPr id="77" name="楕円 76">
          <a:extLst>
            <a:ext uri="{FF2B5EF4-FFF2-40B4-BE49-F238E27FC236}">
              <a16:creationId xmlns:a16="http://schemas.microsoft.com/office/drawing/2014/main" id="{CA292C6A-BC8E-4437-BEFE-C88B14CF2908}"/>
            </a:ext>
          </a:extLst>
        </xdr:cNvPr>
        <xdr:cNvSpPr/>
      </xdr:nvSpPr>
      <xdr:spPr>
        <a:xfrm>
          <a:off x="2857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43815</xdr:rowOff>
    </xdr:from>
    <xdr:to>
      <xdr:col>19</xdr:col>
      <xdr:colOff>177800</xdr:colOff>
      <xdr:row>37</xdr:row>
      <xdr:rowOff>47625</xdr:rowOff>
    </xdr:to>
    <xdr:cxnSp macro="">
      <xdr:nvCxnSpPr>
        <xdr:cNvPr id="78" name="直線コネクタ 77">
          <a:extLst>
            <a:ext uri="{FF2B5EF4-FFF2-40B4-BE49-F238E27FC236}">
              <a16:creationId xmlns:a16="http://schemas.microsoft.com/office/drawing/2014/main" id="{A68998BF-9CFB-42E0-8C05-150C6562B20E}"/>
            </a:ext>
          </a:extLst>
        </xdr:cNvPr>
        <xdr:cNvCxnSpPr/>
      </xdr:nvCxnSpPr>
      <xdr:spPr>
        <a:xfrm>
          <a:off x="2908300" y="63874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79" name="n_1aveValue【道路】&#10;有形固定資産減価償却率">
          <a:extLst>
            <a:ext uri="{FF2B5EF4-FFF2-40B4-BE49-F238E27FC236}">
              <a16:creationId xmlns:a16="http://schemas.microsoft.com/office/drawing/2014/main" id="{1261F848-3E63-4C27-B704-2CA9A16F3AA6}"/>
            </a:ext>
          </a:extLst>
        </xdr:cNvPr>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0" name="n_2aveValue【道路】&#10;有形固定資産減価償却率">
          <a:extLst>
            <a:ext uri="{FF2B5EF4-FFF2-40B4-BE49-F238E27FC236}">
              <a16:creationId xmlns:a16="http://schemas.microsoft.com/office/drawing/2014/main" id="{3C9975BC-29C4-4732-AF70-584768E36850}"/>
            </a:ext>
          </a:extLst>
        </xdr:cNvPr>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4462</xdr:rowOff>
    </xdr:from>
    <xdr:ext cx="405111" cy="259045"/>
    <xdr:sp macro="" textlink="">
      <xdr:nvSpPr>
        <xdr:cNvPr id="81" name="n_3aveValue【道路】&#10;有形固定資産減価償却率">
          <a:extLst>
            <a:ext uri="{FF2B5EF4-FFF2-40B4-BE49-F238E27FC236}">
              <a16:creationId xmlns:a16="http://schemas.microsoft.com/office/drawing/2014/main" id="{6032FB7D-5345-4500-8E7F-D5A103419634}"/>
            </a:ext>
          </a:extLst>
        </xdr:cNvPr>
        <xdr:cNvSpPr txBox="1"/>
      </xdr:nvSpPr>
      <xdr:spPr>
        <a:xfrm>
          <a:off x="1816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128287</xdr:rowOff>
    </xdr:from>
    <xdr:ext cx="405111" cy="259045"/>
    <xdr:sp macro="" textlink="">
      <xdr:nvSpPr>
        <xdr:cNvPr id="82" name="n_4aveValue【道路】&#10;有形固定資産減価償却率">
          <a:extLst>
            <a:ext uri="{FF2B5EF4-FFF2-40B4-BE49-F238E27FC236}">
              <a16:creationId xmlns:a16="http://schemas.microsoft.com/office/drawing/2014/main" id="{3C7AFE50-8312-4222-8FF4-B553B9FD107B}"/>
            </a:ext>
          </a:extLst>
        </xdr:cNvPr>
        <xdr:cNvSpPr txBox="1"/>
      </xdr:nvSpPr>
      <xdr:spPr>
        <a:xfrm>
          <a:off x="927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114952</xdr:rowOff>
    </xdr:from>
    <xdr:ext cx="405111" cy="259045"/>
    <xdr:sp macro="" textlink="">
      <xdr:nvSpPr>
        <xdr:cNvPr id="83" name="n_1mainValue【道路】&#10;有形固定資産減価償却率">
          <a:extLst>
            <a:ext uri="{FF2B5EF4-FFF2-40B4-BE49-F238E27FC236}">
              <a16:creationId xmlns:a16="http://schemas.microsoft.com/office/drawing/2014/main" id="{C969758C-7AB2-4676-BC4D-203A29AD7099}"/>
            </a:ext>
          </a:extLst>
        </xdr:cNvPr>
        <xdr:cNvSpPr txBox="1"/>
      </xdr:nvSpPr>
      <xdr:spPr>
        <a:xfrm>
          <a:off x="35820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111142</xdr:rowOff>
    </xdr:from>
    <xdr:ext cx="405111" cy="259045"/>
    <xdr:sp macro="" textlink="">
      <xdr:nvSpPr>
        <xdr:cNvPr id="84" name="n_2mainValue【道路】&#10;有形固定資産減価償却率">
          <a:extLst>
            <a:ext uri="{FF2B5EF4-FFF2-40B4-BE49-F238E27FC236}">
              <a16:creationId xmlns:a16="http://schemas.microsoft.com/office/drawing/2014/main" id="{853F3DFC-716F-4657-AC0F-B07E1DAE55D2}"/>
            </a:ext>
          </a:extLst>
        </xdr:cNvPr>
        <xdr:cNvSpPr txBox="1"/>
      </xdr:nvSpPr>
      <xdr:spPr>
        <a:xfrm>
          <a:off x="2705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94147B35-F5F6-48CE-B8EB-C281F59ED58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E623F0BD-D543-41AC-937C-6106CEE54D8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642AFE9D-43D7-46A8-AFBE-078B38E6B8F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A941D577-361B-46D9-BAED-3C87FFED745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304E0622-C1F0-472C-99D8-57111257D3A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783E2F42-16A2-4516-BC64-AA6AC8D65E1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D621B95-2784-4873-B5E5-257E3B4351B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89252FD1-2990-4B84-A8D4-6D4101FD2CB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B99DBCE5-E17B-4418-A650-11DC1EF6B80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8D067F63-72FA-4E27-B71E-DADFE03D772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38591DDA-B506-4CAA-B23F-E28BE38AA92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65408B5B-DA02-4201-A6C5-A338D839BA6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FE255E82-36DF-4F6F-9933-32B53166D22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id="{119CA52C-F00A-4A11-80F7-6D5D4EC25B15}"/>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0AFAFE0F-D6B1-4B0E-BA0F-AD3481F6803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a:extLst>
            <a:ext uri="{FF2B5EF4-FFF2-40B4-BE49-F238E27FC236}">
              <a16:creationId xmlns:a16="http://schemas.microsoft.com/office/drawing/2014/main" id="{196BDF79-1254-4D5A-AE9D-E125FDF55E47}"/>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432D7BE7-DBFB-4581-AF55-B9AA0AB81C3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a:extLst>
            <a:ext uri="{FF2B5EF4-FFF2-40B4-BE49-F238E27FC236}">
              <a16:creationId xmlns:a16="http://schemas.microsoft.com/office/drawing/2014/main" id="{F11BE33D-095E-4C36-8CD5-C7A613EAACB8}"/>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85E3B97B-79C8-4CDC-B4A3-6D1FBB725FA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a:extLst>
            <a:ext uri="{FF2B5EF4-FFF2-40B4-BE49-F238E27FC236}">
              <a16:creationId xmlns:a16="http://schemas.microsoft.com/office/drawing/2014/main" id="{26408111-22D4-4A68-9366-CEAA01820C1B}"/>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663EE0F2-26E7-46B1-9B14-D061615EA6C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6" name="テキスト ボックス 105">
          <a:extLst>
            <a:ext uri="{FF2B5EF4-FFF2-40B4-BE49-F238E27FC236}">
              <a16:creationId xmlns:a16="http://schemas.microsoft.com/office/drawing/2014/main" id="{7DDAE4B2-6CD3-401A-8A5F-C19C396D9D63}"/>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FDA8D8C3-2D21-4613-A8E4-B36B84EA59D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08" name="直線コネクタ 107">
          <a:extLst>
            <a:ext uri="{FF2B5EF4-FFF2-40B4-BE49-F238E27FC236}">
              <a16:creationId xmlns:a16="http://schemas.microsoft.com/office/drawing/2014/main" id="{108E5656-8D39-455B-B4C8-901E95D5F36B}"/>
            </a:ext>
          </a:extLst>
        </xdr:cNvPr>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09" name="【道路】&#10;一人当たり延長最小値テキスト">
          <a:extLst>
            <a:ext uri="{FF2B5EF4-FFF2-40B4-BE49-F238E27FC236}">
              <a16:creationId xmlns:a16="http://schemas.microsoft.com/office/drawing/2014/main" id="{941E393E-BAB9-4407-833D-D649AD4187E7}"/>
            </a:ext>
          </a:extLst>
        </xdr:cNvPr>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0" name="直線コネクタ 109">
          <a:extLst>
            <a:ext uri="{FF2B5EF4-FFF2-40B4-BE49-F238E27FC236}">
              <a16:creationId xmlns:a16="http://schemas.microsoft.com/office/drawing/2014/main" id="{8ADB52E1-8DFB-4E18-9167-11B72FC94E2C}"/>
            </a:ext>
          </a:extLst>
        </xdr:cNvPr>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1" name="【道路】&#10;一人当たり延長最大値テキスト">
          <a:extLst>
            <a:ext uri="{FF2B5EF4-FFF2-40B4-BE49-F238E27FC236}">
              <a16:creationId xmlns:a16="http://schemas.microsoft.com/office/drawing/2014/main" id="{11C6A429-8786-43B2-A5D7-50147DC939D2}"/>
            </a:ext>
          </a:extLst>
        </xdr:cNvPr>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2" name="直線コネクタ 111">
          <a:extLst>
            <a:ext uri="{FF2B5EF4-FFF2-40B4-BE49-F238E27FC236}">
              <a16:creationId xmlns:a16="http://schemas.microsoft.com/office/drawing/2014/main" id="{7EDAA26A-80FE-4F2B-9118-6B6320CB8B83}"/>
            </a:ext>
          </a:extLst>
        </xdr:cNvPr>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166464</xdr:rowOff>
    </xdr:from>
    <xdr:ext cx="469744" cy="259045"/>
    <xdr:sp macro="" textlink="">
      <xdr:nvSpPr>
        <xdr:cNvPr id="113" name="【道路】&#10;一人当たり延長平均値テキスト">
          <a:extLst>
            <a:ext uri="{FF2B5EF4-FFF2-40B4-BE49-F238E27FC236}">
              <a16:creationId xmlns:a16="http://schemas.microsoft.com/office/drawing/2014/main" id="{C97EC3A2-0435-4F8A-ACFE-F789A7CD5DE9}"/>
            </a:ext>
          </a:extLst>
        </xdr:cNvPr>
        <xdr:cNvSpPr txBox="1"/>
      </xdr:nvSpPr>
      <xdr:spPr>
        <a:xfrm>
          <a:off x="10515600" y="668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14" name="フローチャート: 判断 113">
          <a:extLst>
            <a:ext uri="{FF2B5EF4-FFF2-40B4-BE49-F238E27FC236}">
              <a16:creationId xmlns:a16="http://schemas.microsoft.com/office/drawing/2014/main" id="{74D5AD5F-FA5D-4D95-A6FA-18B8140039A4}"/>
            </a:ext>
          </a:extLst>
        </xdr:cNvPr>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15" name="フローチャート: 判断 114">
          <a:extLst>
            <a:ext uri="{FF2B5EF4-FFF2-40B4-BE49-F238E27FC236}">
              <a16:creationId xmlns:a16="http://schemas.microsoft.com/office/drawing/2014/main" id="{9179BD7A-1A0C-4CD6-A29D-248703AF497A}"/>
            </a:ext>
          </a:extLst>
        </xdr:cNvPr>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16" name="フローチャート: 判断 115">
          <a:extLst>
            <a:ext uri="{FF2B5EF4-FFF2-40B4-BE49-F238E27FC236}">
              <a16:creationId xmlns:a16="http://schemas.microsoft.com/office/drawing/2014/main" id="{B06DCBE0-A46C-4D74-AEB6-0E89D7BA6C72}"/>
            </a:ext>
          </a:extLst>
        </xdr:cNvPr>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17" name="フローチャート: 判断 116">
          <a:extLst>
            <a:ext uri="{FF2B5EF4-FFF2-40B4-BE49-F238E27FC236}">
              <a16:creationId xmlns:a16="http://schemas.microsoft.com/office/drawing/2014/main" id="{761545A2-3174-4EC7-BD4E-772D90DE1506}"/>
            </a:ext>
          </a:extLst>
        </xdr:cNvPr>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18" name="フローチャート: 判断 117">
          <a:extLst>
            <a:ext uri="{FF2B5EF4-FFF2-40B4-BE49-F238E27FC236}">
              <a16:creationId xmlns:a16="http://schemas.microsoft.com/office/drawing/2014/main" id="{55DDCC69-DCDE-42AB-AE6E-5B17BF83C04C}"/>
            </a:ext>
          </a:extLst>
        </xdr:cNvPr>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3D3AD19E-FC16-4636-B31F-17D3DD15A49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56BB7B3E-F0C6-4E76-804D-5248DACA33C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2BD6296E-CAB8-47C5-B73C-08621B6154B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57918493-CDE8-4F86-8C29-F8C6DA5BDD4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CCCFC69-3A27-4ABC-93DC-141F4F84484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82397</xdr:rowOff>
    </xdr:from>
    <xdr:to>
      <xdr:col>55</xdr:col>
      <xdr:colOff>50800</xdr:colOff>
      <xdr:row>41</xdr:row>
      <xdr:rowOff>12547</xdr:rowOff>
    </xdr:to>
    <xdr:sp macro="" textlink="">
      <xdr:nvSpPr>
        <xdr:cNvPr id="124" name="楕円 123">
          <a:extLst>
            <a:ext uri="{FF2B5EF4-FFF2-40B4-BE49-F238E27FC236}">
              <a16:creationId xmlns:a16="http://schemas.microsoft.com/office/drawing/2014/main" id="{0AE5B57E-D34E-45BB-ADD1-6A2BB39250A1}"/>
            </a:ext>
          </a:extLst>
        </xdr:cNvPr>
        <xdr:cNvSpPr/>
      </xdr:nvSpPr>
      <xdr:spPr>
        <a:xfrm>
          <a:off x="10426700" y="694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60824</xdr:rowOff>
    </xdr:from>
    <xdr:ext cx="469744" cy="259045"/>
    <xdr:sp macro="" textlink="">
      <xdr:nvSpPr>
        <xdr:cNvPr id="125" name="【道路】&#10;一人当たり延長該当値テキスト">
          <a:extLst>
            <a:ext uri="{FF2B5EF4-FFF2-40B4-BE49-F238E27FC236}">
              <a16:creationId xmlns:a16="http://schemas.microsoft.com/office/drawing/2014/main" id="{9E3FC971-DA6B-4F35-8A1B-E301454CC358}"/>
            </a:ext>
          </a:extLst>
        </xdr:cNvPr>
        <xdr:cNvSpPr txBox="1"/>
      </xdr:nvSpPr>
      <xdr:spPr>
        <a:xfrm>
          <a:off x="10515600" y="691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84912</xdr:rowOff>
    </xdr:from>
    <xdr:to>
      <xdr:col>50</xdr:col>
      <xdr:colOff>165100</xdr:colOff>
      <xdr:row>41</xdr:row>
      <xdr:rowOff>15062</xdr:rowOff>
    </xdr:to>
    <xdr:sp macro="" textlink="">
      <xdr:nvSpPr>
        <xdr:cNvPr id="126" name="楕円 125">
          <a:extLst>
            <a:ext uri="{FF2B5EF4-FFF2-40B4-BE49-F238E27FC236}">
              <a16:creationId xmlns:a16="http://schemas.microsoft.com/office/drawing/2014/main" id="{051941BA-47D0-4FAC-B0F8-4EA931422F6F}"/>
            </a:ext>
          </a:extLst>
        </xdr:cNvPr>
        <xdr:cNvSpPr/>
      </xdr:nvSpPr>
      <xdr:spPr>
        <a:xfrm>
          <a:off x="9588500" y="694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133197</xdr:rowOff>
    </xdr:from>
    <xdr:to>
      <xdr:col>55</xdr:col>
      <xdr:colOff>0</xdr:colOff>
      <xdr:row>40</xdr:row>
      <xdr:rowOff>135712</xdr:rowOff>
    </xdr:to>
    <xdr:cxnSp macro="">
      <xdr:nvCxnSpPr>
        <xdr:cNvPr id="127" name="直線コネクタ 126">
          <a:extLst>
            <a:ext uri="{FF2B5EF4-FFF2-40B4-BE49-F238E27FC236}">
              <a16:creationId xmlns:a16="http://schemas.microsoft.com/office/drawing/2014/main" id="{51667EDF-3DB4-40BE-BC6F-B1851A43227B}"/>
            </a:ext>
          </a:extLst>
        </xdr:cNvPr>
        <xdr:cNvCxnSpPr/>
      </xdr:nvCxnSpPr>
      <xdr:spPr>
        <a:xfrm flipV="1">
          <a:off x="9639300" y="6991197"/>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86741</xdr:rowOff>
    </xdr:from>
    <xdr:to>
      <xdr:col>46</xdr:col>
      <xdr:colOff>38100</xdr:colOff>
      <xdr:row>41</xdr:row>
      <xdr:rowOff>16891</xdr:rowOff>
    </xdr:to>
    <xdr:sp macro="" textlink="">
      <xdr:nvSpPr>
        <xdr:cNvPr id="128" name="楕円 127">
          <a:extLst>
            <a:ext uri="{FF2B5EF4-FFF2-40B4-BE49-F238E27FC236}">
              <a16:creationId xmlns:a16="http://schemas.microsoft.com/office/drawing/2014/main" id="{D8ABC471-0CD4-4AF2-A3F8-6B4F47DFC78C}"/>
            </a:ext>
          </a:extLst>
        </xdr:cNvPr>
        <xdr:cNvSpPr/>
      </xdr:nvSpPr>
      <xdr:spPr>
        <a:xfrm>
          <a:off x="8699500" y="694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135712</xdr:rowOff>
    </xdr:from>
    <xdr:to>
      <xdr:col>50</xdr:col>
      <xdr:colOff>114300</xdr:colOff>
      <xdr:row>40</xdr:row>
      <xdr:rowOff>137541</xdr:rowOff>
    </xdr:to>
    <xdr:cxnSp macro="">
      <xdr:nvCxnSpPr>
        <xdr:cNvPr id="129" name="直線コネクタ 128">
          <a:extLst>
            <a:ext uri="{FF2B5EF4-FFF2-40B4-BE49-F238E27FC236}">
              <a16:creationId xmlns:a16="http://schemas.microsoft.com/office/drawing/2014/main" id="{C37B630A-C681-4B75-8598-1F5E9BC9B621}"/>
            </a:ext>
          </a:extLst>
        </xdr:cNvPr>
        <xdr:cNvCxnSpPr/>
      </xdr:nvCxnSpPr>
      <xdr:spPr>
        <a:xfrm flipV="1">
          <a:off x="8750300" y="699371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87101</xdr:rowOff>
    </xdr:from>
    <xdr:ext cx="469744" cy="259045"/>
    <xdr:sp macro="" textlink="">
      <xdr:nvSpPr>
        <xdr:cNvPr id="130" name="n_1aveValue【道路】&#10;一人当たり延長">
          <a:extLst>
            <a:ext uri="{FF2B5EF4-FFF2-40B4-BE49-F238E27FC236}">
              <a16:creationId xmlns:a16="http://schemas.microsoft.com/office/drawing/2014/main" id="{83A15CD2-3977-4F64-A0B6-F5BF92CC5505}"/>
            </a:ext>
          </a:extLst>
        </xdr:cNvPr>
        <xdr:cNvSpPr txBox="1"/>
      </xdr:nvSpPr>
      <xdr:spPr>
        <a:xfrm>
          <a:off x="9391727" y="66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98912</xdr:rowOff>
    </xdr:from>
    <xdr:ext cx="469744" cy="259045"/>
    <xdr:sp macro="" textlink="">
      <xdr:nvSpPr>
        <xdr:cNvPr id="131" name="n_2aveValue【道路】&#10;一人当たり延長">
          <a:extLst>
            <a:ext uri="{FF2B5EF4-FFF2-40B4-BE49-F238E27FC236}">
              <a16:creationId xmlns:a16="http://schemas.microsoft.com/office/drawing/2014/main" id="{80216F8A-B30D-4F0F-B086-2E88DD2E9AF9}"/>
            </a:ext>
          </a:extLst>
        </xdr:cNvPr>
        <xdr:cNvSpPr txBox="1"/>
      </xdr:nvSpPr>
      <xdr:spPr>
        <a:xfrm>
          <a:off x="8515427" y="66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32" name="n_3aveValue【道路】&#10;一人当たり延長">
          <a:extLst>
            <a:ext uri="{FF2B5EF4-FFF2-40B4-BE49-F238E27FC236}">
              <a16:creationId xmlns:a16="http://schemas.microsoft.com/office/drawing/2014/main" id="{C319FEE9-DD57-429F-90E2-60112D59E5F0}"/>
            </a:ext>
          </a:extLst>
        </xdr:cNvPr>
        <xdr:cNvSpPr txBox="1"/>
      </xdr:nvSpPr>
      <xdr:spPr>
        <a:xfrm>
          <a:off x="7626427" y="6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33" name="n_4aveValue【道路】&#10;一人当たり延長">
          <a:extLst>
            <a:ext uri="{FF2B5EF4-FFF2-40B4-BE49-F238E27FC236}">
              <a16:creationId xmlns:a16="http://schemas.microsoft.com/office/drawing/2014/main" id="{CDEF10BF-0115-4B87-B1C2-B14FD6452BB5}"/>
            </a:ext>
          </a:extLst>
        </xdr:cNvPr>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6189</xdr:rowOff>
    </xdr:from>
    <xdr:ext cx="469744" cy="259045"/>
    <xdr:sp macro="" textlink="">
      <xdr:nvSpPr>
        <xdr:cNvPr id="134" name="n_1mainValue【道路】&#10;一人当たり延長">
          <a:extLst>
            <a:ext uri="{FF2B5EF4-FFF2-40B4-BE49-F238E27FC236}">
              <a16:creationId xmlns:a16="http://schemas.microsoft.com/office/drawing/2014/main" id="{3892A10C-58E7-424F-837D-6BE5CBDCE5DE}"/>
            </a:ext>
          </a:extLst>
        </xdr:cNvPr>
        <xdr:cNvSpPr txBox="1"/>
      </xdr:nvSpPr>
      <xdr:spPr>
        <a:xfrm>
          <a:off x="9391727" y="703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8018</xdr:rowOff>
    </xdr:from>
    <xdr:ext cx="469744" cy="259045"/>
    <xdr:sp macro="" textlink="">
      <xdr:nvSpPr>
        <xdr:cNvPr id="135" name="n_2mainValue【道路】&#10;一人当たり延長">
          <a:extLst>
            <a:ext uri="{FF2B5EF4-FFF2-40B4-BE49-F238E27FC236}">
              <a16:creationId xmlns:a16="http://schemas.microsoft.com/office/drawing/2014/main" id="{0409DFA4-6149-4938-9C35-13A0610CF4BB}"/>
            </a:ext>
          </a:extLst>
        </xdr:cNvPr>
        <xdr:cNvSpPr txBox="1"/>
      </xdr:nvSpPr>
      <xdr:spPr>
        <a:xfrm>
          <a:off x="8515427" y="703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a:extLst>
            <a:ext uri="{FF2B5EF4-FFF2-40B4-BE49-F238E27FC236}">
              <a16:creationId xmlns:a16="http://schemas.microsoft.com/office/drawing/2014/main" id="{0A5D3CD5-9C47-4B7C-976E-0078C854EBE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a:extLst>
            <a:ext uri="{FF2B5EF4-FFF2-40B4-BE49-F238E27FC236}">
              <a16:creationId xmlns:a16="http://schemas.microsoft.com/office/drawing/2014/main" id="{E514D799-1D4A-428E-AB02-F042243C4AB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a:extLst>
            <a:ext uri="{FF2B5EF4-FFF2-40B4-BE49-F238E27FC236}">
              <a16:creationId xmlns:a16="http://schemas.microsoft.com/office/drawing/2014/main" id="{81089BBF-E044-4190-96A3-BAA9B024E03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a:extLst>
            <a:ext uri="{FF2B5EF4-FFF2-40B4-BE49-F238E27FC236}">
              <a16:creationId xmlns:a16="http://schemas.microsoft.com/office/drawing/2014/main" id="{51536945-BE19-4927-8D5E-A4FF0ADE1A2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a:extLst>
            <a:ext uri="{FF2B5EF4-FFF2-40B4-BE49-F238E27FC236}">
              <a16:creationId xmlns:a16="http://schemas.microsoft.com/office/drawing/2014/main" id="{9BBB6FD3-C5C2-4C82-AE51-40697A38805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a:extLst>
            <a:ext uri="{FF2B5EF4-FFF2-40B4-BE49-F238E27FC236}">
              <a16:creationId xmlns:a16="http://schemas.microsoft.com/office/drawing/2014/main" id="{12A2F0C1-094A-49BF-A412-9C5BBF29F71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a:extLst>
            <a:ext uri="{FF2B5EF4-FFF2-40B4-BE49-F238E27FC236}">
              <a16:creationId xmlns:a16="http://schemas.microsoft.com/office/drawing/2014/main" id="{F22B01E6-D5BA-4ABF-B58A-2AD3443F07A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a:extLst>
            <a:ext uri="{FF2B5EF4-FFF2-40B4-BE49-F238E27FC236}">
              <a16:creationId xmlns:a16="http://schemas.microsoft.com/office/drawing/2014/main" id="{3D066100-0A9B-4AC0-94E3-DA6CF58B4F7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a:extLst>
            <a:ext uri="{FF2B5EF4-FFF2-40B4-BE49-F238E27FC236}">
              <a16:creationId xmlns:a16="http://schemas.microsoft.com/office/drawing/2014/main" id="{27F70417-C13B-4806-BBA5-81A446F117F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a:extLst>
            <a:ext uri="{FF2B5EF4-FFF2-40B4-BE49-F238E27FC236}">
              <a16:creationId xmlns:a16="http://schemas.microsoft.com/office/drawing/2014/main" id="{E118D0B2-41F8-4E22-9079-118E529319B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6" name="テキスト ボックス 145">
          <a:extLst>
            <a:ext uri="{FF2B5EF4-FFF2-40B4-BE49-F238E27FC236}">
              <a16:creationId xmlns:a16="http://schemas.microsoft.com/office/drawing/2014/main" id="{89E91698-5708-4FCE-A091-71A8FA84727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a:extLst>
            <a:ext uri="{FF2B5EF4-FFF2-40B4-BE49-F238E27FC236}">
              <a16:creationId xmlns:a16="http://schemas.microsoft.com/office/drawing/2014/main" id="{B7ECBD69-3EC2-4547-8ECB-4D459E4A360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8" name="テキスト ボックス 147">
          <a:extLst>
            <a:ext uri="{FF2B5EF4-FFF2-40B4-BE49-F238E27FC236}">
              <a16:creationId xmlns:a16="http://schemas.microsoft.com/office/drawing/2014/main" id="{4FC51BF8-760C-4BB9-B6F8-48BCCA5AC6A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a:extLst>
            <a:ext uri="{FF2B5EF4-FFF2-40B4-BE49-F238E27FC236}">
              <a16:creationId xmlns:a16="http://schemas.microsoft.com/office/drawing/2014/main" id="{A3C3EC40-94C5-4000-B347-00B3859A192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a:extLst>
            <a:ext uri="{FF2B5EF4-FFF2-40B4-BE49-F238E27FC236}">
              <a16:creationId xmlns:a16="http://schemas.microsoft.com/office/drawing/2014/main" id="{9C9710FE-A93F-4300-BA53-C18B89F6A1F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a:extLst>
            <a:ext uri="{FF2B5EF4-FFF2-40B4-BE49-F238E27FC236}">
              <a16:creationId xmlns:a16="http://schemas.microsoft.com/office/drawing/2014/main" id="{17631EF4-D83E-409A-A7AF-E25A01F7D33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a:extLst>
            <a:ext uri="{FF2B5EF4-FFF2-40B4-BE49-F238E27FC236}">
              <a16:creationId xmlns:a16="http://schemas.microsoft.com/office/drawing/2014/main" id="{6C77921D-DC1E-40BB-B63B-D142C15B9F9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a:extLst>
            <a:ext uri="{FF2B5EF4-FFF2-40B4-BE49-F238E27FC236}">
              <a16:creationId xmlns:a16="http://schemas.microsoft.com/office/drawing/2014/main" id="{6ED7D5EA-B09C-4232-8EAA-E6772F2F563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a:extLst>
            <a:ext uri="{FF2B5EF4-FFF2-40B4-BE49-F238E27FC236}">
              <a16:creationId xmlns:a16="http://schemas.microsoft.com/office/drawing/2014/main" id="{72EC95BA-1C4E-45A2-A349-72A542E53F6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a:extLst>
            <a:ext uri="{FF2B5EF4-FFF2-40B4-BE49-F238E27FC236}">
              <a16:creationId xmlns:a16="http://schemas.microsoft.com/office/drawing/2014/main" id="{63A9BE06-B86E-4BEB-BF59-5A35C975418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a:extLst>
            <a:ext uri="{FF2B5EF4-FFF2-40B4-BE49-F238E27FC236}">
              <a16:creationId xmlns:a16="http://schemas.microsoft.com/office/drawing/2014/main" id="{C95E1AC5-1F39-4AFB-B537-385E6CF239A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a:extLst>
            <a:ext uri="{FF2B5EF4-FFF2-40B4-BE49-F238E27FC236}">
              <a16:creationId xmlns:a16="http://schemas.microsoft.com/office/drawing/2014/main" id="{0384528A-A3B6-4059-BFAA-804237AB967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8" name="テキスト ボックス 157">
          <a:extLst>
            <a:ext uri="{FF2B5EF4-FFF2-40B4-BE49-F238E27FC236}">
              <a16:creationId xmlns:a16="http://schemas.microsoft.com/office/drawing/2014/main" id="{50C5225E-B485-4599-831F-F66BF829DAD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5F5C1405-C7B8-4EAD-9FC0-A242AB0CFF9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a:extLst>
            <a:ext uri="{FF2B5EF4-FFF2-40B4-BE49-F238E27FC236}">
              <a16:creationId xmlns:a16="http://schemas.microsoft.com/office/drawing/2014/main" id="{18C485F0-3821-4959-8C81-65489701FBD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61" name="直線コネクタ 160">
          <a:extLst>
            <a:ext uri="{FF2B5EF4-FFF2-40B4-BE49-F238E27FC236}">
              <a16:creationId xmlns:a16="http://schemas.microsoft.com/office/drawing/2014/main" id="{CD7F8481-F0AD-468F-8587-CB8C0090CAC8}"/>
            </a:ext>
          </a:extLst>
        </xdr:cNvPr>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2" name="【橋りょう・トンネル】&#10;有形固定資産減価償却率最小値テキスト">
          <a:extLst>
            <a:ext uri="{FF2B5EF4-FFF2-40B4-BE49-F238E27FC236}">
              <a16:creationId xmlns:a16="http://schemas.microsoft.com/office/drawing/2014/main" id="{91B8A13F-B425-463B-B3FE-F15FD4BDFCC8}"/>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3" name="直線コネクタ 162">
          <a:extLst>
            <a:ext uri="{FF2B5EF4-FFF2-40B4-BE49-F238E27FC236}">
              <a16:creationId xmlns:a16="http://schemas.microsoft.com/office/drawing/2014/main" id="{E49FF8F9-7BF5-41C3-9A4F-5098D4F273EF}"/>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64" name="【橋りょう・トンネル】&#10;有形固定資産減価償却率最大値テキスト">
          <a:extLst>
            <a:ext uri="{FF2B5EF4-FFF2-40B4-BE49-F238E27FC236}">
              <a16:creationId xmlns:a16="http://schemas.microsoft.com/office/drawing/2014/main" id="{F4225797-D3D6-4C30-B548-F85CB5E6F706}"/>
            </a:ext>
          </a:extLst>
        </xdr:cNvPr>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65" name="直線コネクタ 164">
          <a:extLst>
            <a:ext uri="{FF2B5EF4-FFF2-40B4-BE49-F238E27FC236}">
              <a16:creationId xmlns:a16="http://schemas.microsoft.com/office/drawing/2014/main" id="{E8B26B46-F821-4DA5-93FE-0E29005D01FB}"/>
            </a:ext>
          </a:extLst>
        </xdr:cNvPr>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117401</xdr:rowOff>
    </xdr:from>
    <xdr:ext cx="405111" cy="259045"/>
    <xdr:sp macro="" textlink="">
      <xdr:nvSpPr>
        <xdr:cNvPr id="166" name="【橋りょう・トンネル】&#10;有形固定資産減価償却率平均値テキスト">
          <a:extLst>
            <a:ext uri="{FF2B5EF4-FFF2-40B4-BE49-F238E27FC236}">
              <a16:creationId xmlns:a16="http://schemas.microsoft.com/office/drawing/2014/main" id="{00B4C52B-697B-4505-A6A1-31F812DABDA4}"/>
            </a:ext>
          </a:extLst>
        </xdr:cNvPr>
        <xdr:cNvSpPr txBox="1"/>
      </xdr:nvSpPr>
      <xdr:spPr>
        <a:xfrm>
          <a:off x="4673600" y="1023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67" name="フローチャート: 判断 166">
          <a:extLst>
            <a:ext uri="{FF2B5EF4-FFF2-40B4-BE49-F238E27FC236}">
              <a16:creationId xmlns:a16="http://schemas.microsoft.com/office/drawing/2014/main" id="{AA09955D-1442-4269-85D8-62F914930C40}"/>
            </a:ext>
          </a:extLst>
        </xdr:cNvPr>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68" name="フローチャート: 判断 167">
          <a:extLst>
            <a:ext uri="{FF2B5EF4-FFF2-40B4-BE49-F238E27FC236}">
              <a16:creationId xmlns:a16="http://schemas.microsoft.com/office/drawing/2014/main" id="{BA0D89D5-01E8-465D-A8C2-D3B6A8035008}"/>
            </a:ext>
          </a:extLst>
        </xdr:cNvPr>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69" name="フローチャート: 判断 168">
          <a:extLst>
            <a:ext uri="{FF2B5EF4-FFF2-40B4-BE49-F238E27FC236}">
              <a16:creationId xmlns:a16="http://schemas.microsoft.com/office/drawing/2014/main" id="{3282BC97-FCAE-4596-AD70-3D8240E1F999}"/>
            </a:ext>
          </a:extLst>
        </xdr:cNvPr>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70" name="フローチャート: 判断 169">
          <a:extLst>
            <a:ext uri="{FF2B5EF4-FFF2-40B4-BE49-F238E27FC236}">
              <a16:creationId xmlns:a16="http://schemas.microsoft.com/office/drawing/2014/main" id="{CB0457C3-C9D1-4685-B553-240BAA20339F}"/>
            </a:ext>
          </a:extLst>
        </xdr:cNvPr>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71" name="フローチャート: 判断 170">
          <a:extLst>
            <a:ext uri="{FF2B5EF4-FFF2-40B4-BE49-F238E27FC236}">
              <a16:creationId xmlns:a16="http://schemas.microsoft.com/office/drawing/2014/main" id="{607C9659-2433-4840-A4A3-8799D9622351}"/>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E83B0C5E-B2ED-4DBB-89FB-2A9832763E0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CA88E103-683F-47B9-BE4B-95418317C55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402753EF-698D-4B24-8860-54F4B41365A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B21E41F4-58D3-44C8-AF6C-F656424DF1B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B89993B0-3960-417A-88A2-020BFC12D34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78196</xdr:rowOff>
    </xdr:from>
    <xdr:to>
      <xdr:col>24</xdr:col>
      <xdr:colOff>114300</xdr:colOff>
      <xdr:row>62</xdr:row>
      <xdr:rowOff>8346</xdr:rowOff>
    </xdr:to>
    <xdr:sp macro="" textlink="">
      <xdr:nvSpPr>
        <xdr:cNvPr id="177" name="楕円 176">
          <a:extLst>
            <a:ext uri="{FF2B5EF4-FFF2-40B4-BE49-F238E27FC236}">
              <a16:creationId xmlns:a16="http://schemas.microsoft.com/office/drawing/2014/main" id="{89FC08F1-728B-41EF-A5D1-A1C6E7B2A336}"/>
            </a:ext>
          </a:extLst>
        </xdr:cNvPr>
        <xdr:cNvSpPr/>
      </xdr:nvSpPr>
      <xdr:spPr>
        <a:xfrm>
          <a:off x="45847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56623</xdr:rowOff>
    </xdr:from>
    <xdr:ext cx="405111" cy="259045"/>
    <xdr:sp macro="" textlink="">
      <xdr:nvSpPr>
        <xdr:cNvPr id="178" name="【橋りょう・トンネル】&#10;有形固定資産減価償却率該当値テキスト">
          <a:extLst>
            <a:ext uri="{FF2B5EF4-FFF2-40B4-BE49-F238E27FC236}">
              <a16:creationId xmlns:a16="http://schemas.microsoft.com/office/drawing/2014/main" id="{D35532E9-7EB4-4AB9-AF64-19AA8B6F72C9}"/>
            </a:ext>
          </a:extLst>
        </xdr:cNvPr>
        <xdr:cNvSpPr txBox="1"/>
      </xdr:nvSpPr>
      <xdr:spPr>
        <a:xfrm>
          <a:off x="4673600"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50437</xdr:rowOff>
    </xdr:from>
    <xdr:to>
      <xdr:col>20</xdr:col>
      <xdr:colOff>38100</xdr:colOff>
      <xdr:row>61</xdr:row>
      <xdr:rowOff>152037</xdr:rowOff>
    </xdr:to>
    <xdr:sp macro="" textlink="">
      <xdr:nvSpPr>
        <xdr:cNvPr id="179" name="楕円 178">
          <a:extLst>
            <a:ext uri="{FF2B5EF4-FFF2-40B4-BE49-F238E27FC236}">
              <a16:creationId xmlns:a16="http://schemas.microsoft.com/office/drawing/2014/main" id="{5D5959A3-FDB5-4299-837C-1EC50301700D}"/>
            </a:ext>
          </a:extLst>
        </xdr:cNvPr>
        <xdr:cNvSpPr/>
      </xdr:nvSpPr>
      <xdr:spPr>
        <a:xfrm>
          <a:off x="3746500" y="10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101237</xdr:rowOff>
    </xdr:from>
    <xdr:to>
      <xdr:col>24</xdr:col>
      <xdr:colOff>63500</xdr:colOff>
      <xdr:row>61</xdr:row>
      <xdr:rowOff>128996</xdr:rowOff>
    </xdr:to>
    <xdr:cxnSp macro="">
      <xdr:nvCxnSpPr>
        <xdr:cNvPr id="180" name="直線コネクタ 179">
          <a:extLst>
            <a:ext uri="{FF2B5EF4-FFF2-40B4-BE49-F238E27FC236}">
              <a16:creationId xmlns:a16="http://schemas.microsoft.com/office/drawing/2014/main" id="{28C721B1-498A-4465-AE0A-91E632CC5DA1}"/>
            </a:ext>
          </a:extLst>
        </xdr:cNvPr>
        <xdr:cNvCxnSpPr/>
      </xdr:nvCxnSpPr>
      <xdr:spPr>
        <a:xfrm>
          <a:off x="3797300" y="1055968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22678</xdr:rowOff>
    </xdr:from>
    <xdr:to>
      <xdr:col>15</xdr:col>
      <xdr:colOff>101600</xdr:colOff>
      <xdr:row>61</xdr:row>
      <xdr:rowOff>124278</xdr:rowOff>
    </xdr:to>
    <xdr:sp macro="" textlink="">
      <xdr:nvSpPr>
        <xdr:cNvPr id="181" name="楕円 180">
          <a:extLst>
            <a:ext uri="{FF2B5EF4-FFF2-40B4-BE49-F238E27FC236}">
              <a16:creationId xmlns:a16="http://schemas.microsoft.com/office/drawing/2014/main" id="{904EFE0B-C4C0-47E9-AB2F-542038B1825D}"/>
            </a:ext>
          </a:extLst>
        </xdr:cNvPr>
        <xdr:cNvSpPr/>
      </xdr:nvSpPr>
      <xdr:spPr>
        <a:xfrm>
          <a:off x="2857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73478</xdr:rowOff>
    </xdr:from>
    <xdr:to>
      <xdr:col>19</xdr:col>
      <xdr:colOff>177800</xdr:colOff>
      <xdr:row>61</xdr:row>
      <xdr:rowOff>101237</xdr:rowOff>
    </xdr:to>
    <xdr:cxnSp macro="">
      <xdr:nvCxnSpPr>
        <xdr:cNvPr id="182" name="直線コネクタ 181">
          <a:extLst>
            <a:ext uri="{FF2B5EF4-FFF2-40B4-BE49-F238E27FC236}">
              <a16:creationId xmlns:a16="http://schemas.microsoft.com/office/drawing/2014/main" id="{FC1E1C87-75C6-45CE-A5CA-0504D19C71F7}"/>
            </a:ext>
          </a:extLst>
        </xdr:cNvPr>
        <xdr:cNvCxnSpPr/>
      </xdr:nvCxnSpPr>
      <xdr:spPr>
        <a:xfrm>
          <a:off x="2908300" y="1053192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16708</xdr:rowOff>
    </xdr:from>
    <xdr:ext cx="405111" cy="259045"/>
    <xdr:sp macro="" textlink="">
      <xdr:nvSpPr>
        <xdr:cNvPr id="183" name="n_1aveValue【橋りょう・トンネル】&#10;有形固定資産減価償却率">
          <a:extLst>
            <a:ext uri="{FF2B5EF4-FFF2-40B4-BE49-F238E27FC236}">
              <a16:creationId xmlns:a16="http://schemas.microsoft.com/office/drawing/2014/main" id="{DBC7C782-062B-4FED-B254-823525203525}"/>
            </a:ext>
          </a:extLst>
        </xdr:cNvPr>
        <xdr:cNvSpPr txBox="1"/>
      </xdr:nvSpPr>
      <xdr:spPr>
        <a:xfrm>
          <a:off x="35820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184" name="n_2aveValue【橋りょう・トンネル】&#10;有形固定資産減価償却率">
          <a:extLst>
            <a:ext uri="{FF2B5EF4-FFF2-40B4-BE49-F238E27FC236}">
              <a16:creationId xmlns:a16="http://schemas.microsoft.com/office/drawing/2014/main" id="{9EDEC896-E597-40E9-9E64-D4C7D82FFD99}"/>
            </a:ext>
          </a:extLst>
        </xdr:cNvPr>
        <xdr:cNvSpPr txBox="1"/>
      </xdr:nvSpPr>
      <xdr:spPr>
        <a:xfrm>
          <a:off x="2705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185" name="n_3aveValue【橋りょう・トンネル】&#10;有形固定資産減価償却率">
          <a:extLst>
            <a:ext uri="{FF2B5EF4-FFF2-40B4-BE49-F238E27FC236}">
              <a16:creationId xmlns:a16="http://schemas.microsoft.com/office/drawing/2014/main" id="{5052D00C-19D2-4653-88A4-4525A559F6A8}"/>
            </a:ext>
          </a:extLst>
        </xdr:cNvPr>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186" name="n_4aveValue【橋りょう・トンネル】&#10;有形固定資産減価償却率">
          <a:extLst>
            <a:ext uri="{FF2B5EF4-FFF2-40B4-BE49-F238E27FC236}">
              <a16:creationId xmlns:a16="http://schemas.microsoft.com/office/drawing/2014/main" id="{0966BD25-5A01-4F8D-8AF8-CF08ACBB91FE}"/>
            </a:ext>
          </a:extLst>
        </xdr:cNvPr>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143164</xdr:rowOff>
    </xdr:from>
    <xdr:ext cx="405111" cy="259045"/>
    <xdr:sp macro="" textlink="">
      <xdr:nvSpPr>
        <xdr:cNvPr id="187" name="n_1mainValue【橋りょう・トンネル】&#10;有形固定資産減価償却率">
          <a:extLst>
            <a:ext uri="{FF2B5EF4-FFF2-40B4-BE49-F238E27FC236}">
              <a16:creationId xmlns:a16="http://schemas.microsoft.com/office/drawing/2014/main" id="{FD53CA11-F46B-46CF-A7DA-FF800C9AB591}"/>
            </a:ext>
          </a:extLst>
        </xdr:cNvPr>
        <xdr:cNvSpPr txBox="1"/>
      </xdr:nvSpPr>
      <xdr:spPr>
        <a:xfrm>
          <a:off x="3582044"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115405</xdr:rowOff>
    </xdr:from>
    <xdr:ext cx="405111" cy="259045"/>
    <xdr:sp macro="" textlink="">
      <xdr:nvSpPr>
        <xdr:cNvPr id="188" name="n_2mainValue【橋りょう・トンネル】&#10;有形固定資産減価償却率">
          <a:extLst>
            <a:ext uri="{FF2B5EF4-FFF2-40B4-BE49-F238E27FC236}">
              <a16:creationId xmlns:a16="http://schemas.microsoft.com/office/drawing/2014/main" id="{8A7A4357-2690-43F1-B4C5-5DA2C87969CE}"/>
            </a:ext>
          </a:extLst>
        </xdr:cNvPr>
        <xdr:cNvSpPr txBox="1"/>
      </xdr:nvSpPr>
      <xdr:spPr>
        <a:xfrm>
          <a:off x="27057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8F036ADE-29D7-4633-814C-06AED16CF1D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7F724107-7E62-4D69-A26B-DC0ED99733D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90251F03-F74E-4280-9771-BEDFC7B0688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9EC43445-0A29-4D96-BE19-8E9C3129377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8AA235ED-21F9-4544-AFB4-09D59A400F5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767385C6-59DF-453C-83C1-9F339B687AC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E5AE450F-0436-4228-B656-F9470CF0D74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56812431-6FCF-4C3B-99EB-C9E61DB541B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4224256C-B06A-4ED7-960A-9EF841B8B70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460D875B-6D45-4A10-80E3-5B0C262559F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a:extLst>
            <a:ext uri="{FF2B5EF4-FFF2-40B4-BE49-F238E27FC236}">
              <a16:creationId xmlns:a16="http://schemas.microsoft.com/office/drawing/2014/main" id="{984C93F1-C7C5-4CE4-8A19-85734B159176}"/>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a:extLst>
            <a:ext uri="{FF2B5EF4-FFF2-40B4-BE49-F238E27FC236}">
              <a16:creationId xmlns:a16="http://schemas.microsoft.com/office/drawing/2014/main" id="{1BB65E71-93E3-4E9F-A1D5-0600773131BD}"/>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a:extLst>
            <a:ext uri="{FF2B5EF4-FFF2-40B4-BE49-F238E27FC236}">
              <a16:creationId xmlns:a16="http://schemas.microsoft.com/office/drawing/2014/main" id="{1CB9DD4F-8E2E-49E3-BD8B-CDBB64A53408}"/>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2" name="テキスト ボックス 201">
          <a:extLst>
            <a:ext uri="{FF2B5EF4-FFF2-40B4-BE49-F238E27FC236}">
              <a16:creationId xmlns:a16="http://schemas.microsoft.com/office/drawing/2014/main" id="{FA23BB20-FDB3-4C65-B5AD-96B805935B7A}"/>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a:extLst>
            <a:ext uri="{FF2B5EF4-FFF2-40B4-BE49-F238E27FC236}">
              <a16:creationId xmlns:a16="http://schemas.microsoft.com/office/drawing/2014/main" id="{0B032F0A-9FAF-47A7-93F7-79905315B7DD}"/>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4" name="テキスト ボックス 203">
          <a:extLst>
            <a:ext uri="{FF2B5EF4-FFF2-40B4-BE49-F238E27FC236}">
              <a16:creationId xmlns:a16="http://schemas.microsoft.com/office/drawing/2014/main" id="{A4131305-E213-4248-8E6B-9E43F79D4339}"/>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a:extLst>
            <a:ext uri="{FF2B5EF4-FFF2-40B4-BE49-F238E27FC236}">
              <a16:creationId xmlns:a16="http://schemas.microsoft.com/office/drawing/2014/main" id="{EC3EFAFE-C095-4D1D-949B-976BE66A89BD}"/>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6" name="テキスト ボックス 205">
          <a:extLst>
            <a:ext uri="{FF2B5EF4-FFF2-40B4-BE49-F238E27FC236}">
              <a16:creationId xmlns:a16="http://schemas.microsoft.com/office/drawing/2014/main" id="{BBC71421-1CC7-4971-A647-84B4C7E15127}"/>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a:extLst>
            <a:ext uri="{FF2B5EF4-FFF2-40B4-BE49-F238E27FC236}">
              <a16:creationId xmlns:a16="http://schemas.microsoft.com/office/drawing/2014/main" id="{44BEF0B1-E56C-413A-9D40-B3DD4778B968}"/>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8" name="テキスト ボックス 207">
          <a:extLst>
            <a:ext uri="{FF2B5EF4-FFF2-40B4-BE49-F238E27FC236}">
              <a16:creationId xmlns:a16="http://schemas.microsoft.com/office/drawing/2014/main" id="{75C084DD-8999-4D93-AC83-D37EDC026EC6}"/>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a:extLst>
            <a:ext uri="{FF2B5EF4-FFF2-40B4-BE49-F238E27FC236}">
              <a16:creationId xmlns:a16="http://schemas.microsoft.com/office/drawing/2014/main" id="{3A6F447C-8F0C-4525-ACE6-5D1C904C135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a:extLst>
            <a:ext uri="{FF2B5EF4-FFF2-40B4-BE49-F238E27FC236}">
              <a16:creationId xmlns:a16="http://schemas.microsoft.com/office/drawing/2014/main" id="{D89A6001-46C8-433B-ACDA-6DFF554FA574}"/>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10323E33-EEB2-426A-8016-776A1F46C19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a:extLst>
            <a:ext uri="{FF2B5EF4-FFF2-40B4-BE49-F238E27FC236}">
              <a16:creationId xmlns:a16="http://schemas.microsoft.com/office/drawing/2014/main" id="{23D7A904-D699-4356-8AE0-A8A93D36E7DC}"/>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a:extLst>
            <a:ext uri="{FF2B5EF4-FFF2-40B4-BE49-F238E27FC236}">
              <a16:creationId xmlns:a16="http://schemas.microsoft.com/office/drawing/2014/main" id="{587D4B89-1D7E-42C0-96B4-2DDCB9369CE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14" name="直線コネクタ 213">
          <a:extLst>
            <a:ext uri="{FF2B5EF4-FFF2-40B4-BE49-F238E27FC236}">
              <a16:creationId xmlns:a16="http://schemas.microsoft.com/office/drawing/2014/main" id="{7CE3099D-533B-422C-9E74-CD87C3733AB7}"/>
            </a:ext>
          </a:extLst>
        </xdr:cNvPr>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15" name="【橋りょう・トンネル】&#10;一人当たり有形固定資産（償却資産）額最小値テキスト">
          <a:extLst>
            <a:ext uri="{FF2B5EF4-FFF2-40B4-BE49-F238E27FC236}">
              <a16:creationId xmlns:a16="http://schemas.microsoft.com/office/drawing/2014/main" id="{CC70EC81-8E7C-433D-84FD-7F9909771970}"/>
            </a:ext>
          </a:extLst>
        </xdr:cNvPr>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16" name="直線コネクタ 215">
          <a:extLst>
            <a:ext uri="{FF2B5EF4-FFF2-40B4-BE49-F238E27FC236}">
              <a16:creationId xmlns:a16="http://schemas.microsoft.com/office/drawing/2014/main" id="{D488C877-E9D5-4F76-AD36-9EC0E63F0DFB}"/>
            </a:ext>
          </a:extLst>
        </xdr:cNvPr>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17" name="【橋りょう・トンネル】&#10;一人当たり有形固定資産（償却資産）額最大値テキスト">
          <a:extLst>
            <a:ext uri="{FF2B5EF4-FFF2-40B4-BE49-F238E27FC236}">
              <a16:creationId xmlns:a16="http://schemas.microsoft.com/office/drawing/2014/main" id="{DED72D27-CF4B-48EC-885E-E7B4BCE20D73}"/>
            </a:ext>
          </a:extLst>
        </xdr:cNvPr>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18" name="直線コネクタ 217">
          <a:extLst>
            <a:ext uri="{FF2B5EF4-FFF2-40B4-BE49-F238E27FC236}">
              <a16:creationId xmlns:a16="http://schemas.microsoft.com/office/drawing/2014/main" id="{9871F929-945D-4964-A1F8-B4C5DAF07E84}"/>
            </a:ext>
          </a:extLst>
        </xdr:cNvPr>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19" name="【橋りょう・トンネル】&#10;一人当たり有形固定資産（償却資産）額平均値テキスト">
          <a:extLst>
            <a:ext uri="{FF2B5EF4-FFF2-40B4-BE49-F238E27FC236}">
              <a16:creationId xmlns:a16="http://schemas.microsoft.com/office/drawing/2014/main" id="{3249CC35-BF87-4DC7-8FFA-DA5E9CE355DB}"/>
            </a:ext>
          </a:extLst>
        </xdr:cNvPr>
        <xdr:cNvSpPr txBox="1"/>
      </xdr:nvSpPr>
      <xdr:spPr>
        <a:xfrm>
          <a:off x="10515600" y="1083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20" name="フローチャート: 判断 219">
          <a:extLst>
            <a:ext uri="{FF2B5EF4-FFF2-40B4-BE49-F238E27FC236}">
              <a16:creationId xmlns:a16="http://schemas.microsoft.com/office/drawing/2014/main" id="{2721626A-C1F9-45B7-932C-7EFD60272658}"/>
            </a:ext>
          </a:extLst>
        </xdr:cNvPr>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21" name="フローチャート: 判断 220">
          <a:extLst>
            <a:ext uri="{FF2B5EF4-FFF2-40B4-BE49-F238E27FC236}">
              <a16:creationId xmlns:a16="http://schemas.microsoft.com/office/drawing/2014/main" id="{948B2BF6-FFBA-4A7C-A5C4-61171A5B1C6A}"/>
            </a:ext>
          </a:extLst>
        </xdr:cNvPr>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22" name="フローチャート: 判断 221">
          <a:extLst>
            <a:ext uri="{FF2B5EF4-FFF2-40B4-BE49-F238E27FC236}">
              <a16:creationId xmlns:a16="http://schemas.microsoft.com/office/drawing/2014/main" id="{B190A1DB-A0D1-4410-955A-1ADCB60D37F7}"/>
            </a:ext>
          </a:extLst>
        </xdr:cNvPr>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23" name="フローチャート: 判断 222">
          <a:extLst>
            <a:ext uri="{FF2B5EF4-FFF2-40B4-BE49-F238E27FC236}">
              <a16:creationId xmlns:a16="http://schemas.microsoft.com/office/drawing/2014/main" id="{A169010C-79A9-48CA-A6BB-48238D64E908}"/>
            </a:ext>
          </a:extLst>
        </xdr:cNvPr>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24" name="フローチャート: 判断 223">
          <a:extLst>
            <a:ext uri="{FF2B5EF4-FFF2-40B4-BE49-F238E27FC236}">
              <a16:creationId xmlns:a16="http://schemas.microsoft.com/office/drawing/2014/main" id="{6A926F3E-44C4-4766-9438-ED0005FCCA55}"/>
            </a:ext>
          </a:extLst>
        </xdr:cNvPr>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501842F1-5440-493C-A327-8B9CAD97C2F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4090FE23-D4E2-4F31-AE5A-22B4F9A1E2A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30F89684-6277-413B-B4F3-758D72E9B0F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33F73991-4718-4CEB-8E1D-5003D76AC6E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51E6DBB-D18E-4B5F-AEB2-8D2480591C6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76205</xdr:rowOff>
    </xdr:from>
    <xdr:to>
      <xdr:col>55</xdr:col>
      <xdr:colOff>50800</xdr:colOff>
      <xdr:row>65</xdr:row>
      <xdr:rowOff>6355</xdr:rowOff>
    </xdr:to>
    <xdr:sp macro="" textlink="">
      <xdr:nvSpPr>
        <xdr:cNvPr id="230" name="楕円 229">
          <a:extLst>
            <a:ext uri="{FF2B5EF4-FFF2-40B4-BE49-F238E27FC236}">
              <a16:creationId xmlns:a16="http://schemas.microsoft.com/office/drawing/2014/main" id="{73441083-B7B4-4A37-8FC4-6C7053392AAB}"/>
            </a:ext>
          </a:extLst>
        </xdr:cNvPr>
        <xdr:cNvSpPr/>
      </xdr:nvSpPr>
      <xdr:spPr>
        <a:xfrm>
          <a:off x="10426700" y="1104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162582</xdr:rowOff>
    </xdr:from>
    <xdr:ext cx="534377" cy="259045"/>
    <xdr:sp macro="" textlink="">
      <xdr:nvSpPr>
        <xdr:cNvPr id="231" name="【橋りょう・トンネル】&#10;一人当たり有形固定資産（償却資産）額該当値テキスト">
          <a:extLst>
            <a:ext uri="{FF2B5EF4-FFF2-40B4-BE49-F238E27FC236}">
              <a16:creationId xmlns:a16="http://schemas.microsoft.com/office/drawing/2014/main" id="{712E1470-A5B3-4DEA-898D-81E734CFC600}"/>
            </a:ext>
          </a:extLst>
        </xdr:cNvPr>
        <xdr:cNvSpPr txBox="1"/>
      </xdr:nvSpPr>
      <xdr:spPr>
        <a:xfrm>
          <a:off x="10515600" y="1096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76217</xdr:rowOff>
    </xdr:from>
    <xdr:to>
      <xdr:col>50</xdr:col>
      <xdr:colOff>165100</xdr:colOff>
      <xdr:row>65</xdr:row>
      <xdr:rowOff>6367</xdr:rowOff>
    </xdr:to>
    <xdr:sp macro="" textlink="">
      <xdr:nvSpPr>
        <xdr:cNvPr id="232" name="楕円 231">
          <a:extLst>
            <a:ext uri="{FF2B5EF4-FFF2-40B4-BE49-F238E27FC236}">
              <a16:creationId xmlns:a16="http://schemas.microsoft.com/office/drawing/2014/main" id="{F06345C7-E989-40B2-BEBD-8BA89C90FFC9}"/>
            </a:ext>
          </a:extLst>
        </xdr:cNvPr>
        <xdr:cNvSpPr/>
      </xdr:nvSpPr>
      <xdr:spPr>
        <a:xfrm>
          <a:off x="9588500" y="1104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127005</xdr:rowOff>
    </xdr:from>
    <xdr:to>
      <xdr:col>55</xdr:col>
      <xdr:colOff>0</xdr:colOff>
      <xdr:row>64</xdr:row>
      <xdr:rowOff>127017</xdr:rowOff>
    </xdr:to>
    <xdr:cxnSp macro="">
      <xdr:nvCxnSpPr>
        <xdr:cNvPr id="233" name="直線コネクタ 232">
          <a:extLst>
            <a:ext uri="{FF2B5EF4-FFF2-40B4-BE49-F238E27FC236}">
              <a16:creationId xmlns:a16="http://schemas.microsoft.com/office/drawing/2014/main" id="{6B1E25D3-CB73-48A0-97D5-81C0C4E7D3C3}"/>
            </a:ext>
          </a:extLst>
        </xdr:cNvPr>
        <xdr:cNvCxnSpPr/>
      </xdr:nvCxnSpPr>
      <xdr:spPr>
        <a:xfrm flipV="1">
          <a:off x="9639300" y="11099805"/>
          <a:ext cx="8382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76225</xdr:rowOff>
    </xdr:from>
    <xdr:to>
      <xdr:col>46</xdr:col>
      <xdr:colOff>38100</xdr:colOff>
      <xdr:row>65</xdr:row>
      <xdr:rowOff>6375</xdr:rowOff>
    </xdr:to>
    <xdr:sp macro="" textlink="">
      <xdr:nvSpPr>
        <xdr:cNvPr id="234" name="楕円 233">
          <a:extLst>
            <a:ext uri="{FF2B5EF4-FFF2-40B4-BE49-F238E27FC236}">
              <a16:creationId xmlns:a16="http://schemas.microsoft.com/office/drawing/2014/main" id="{0DA544D4-E2C4-4313-B974-9E1D56273640}"/>
            </a:ext>
          </a:extLst>
        </xdr:cNvPr>
        <xdr:cNvSpPr/>
      </xdr:nvSpPr>
      <xdr:spPr>
        <a:xfrm>
          <a:off x="8699500" y="1104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127017</xdr:rowOff>
    </xdr:from>
    <xdr:to>
      <xdr:col>50</xdr:col>
      <xdr:colOff>114300</xdr:colOff>
      <xdr:row>64</xdr:row>
      <xdr:rowOff>127025</xdr:rowOff>
    </xdr:to>
    <xdr:cxnSp macro="">
      <xdr:nvCxnSpPr>
        <xdr:cNvPr id="235" name="直線コネクタ 234">
          <a:extLst>
            <a:ext uri="{FF2B5EF4-FFF2-40B4-BE49-F238E27FC236}">
              <a16:creationId xmlns:a16="http://schemas.microsoft.com/office/drawing/2014/main" id="{0B7DECDF-64FF-44C2-9436-716D7AB1F394}"/>
            </a:ext>
          </a:extLst>
        </xdr:cNvPr>
        <xdr:cNvCxnSpPr/>
      </xdr:nvCxnSpPr>
      <xdr:spPr>
        <a:xfrm flipV="1">
          <a:off x="8750300" y="11099817"/>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135950</xdr:rowOff>
    </xdr:from>
    <xdr:ext cx="599010" cy="259045"/>
    <xdr:sp macro="" textlink="">
      <xdr:nvSpPr>
        <xdr:cNvPr id="236" name="n_1aveValue【橋りょう・トンネル】&#10;一人当たり有形固定資産（償却資産）額">
          <a:extLst>
            <a:ext uri="{FF2B5EF4-FFF2-40B4-BE49-F238E27FC236}">
              <a16:creationId xmlns:a16="http://schemas.microsoft.com/office/drawing/2014/main" id="{D0BA0C60-E79F-4317-AFCA-2CDFCB3E610B}"/>
            </a:ext>
          </a:extLst>
        </xdr:cNvPr>
        <xdr:cNvSpPr txBox="1"/>
      </xdr:nvSpPr>
      <xdr:spPr>
        <a:xfrm>
          <a:off x="9327095" y="107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37" name="n_2aveValue【橋りょう・トンネル】&#10;一人当たり有形固定資産（償却資産）額">
          <a:extLst>
            <a:ext uri="{FF2B5EF4-FFF2-40B4-BE49-F238E27FC236}">
              <a16:creationId xmlns:a16="http://schemas.microsoft.com/office/drawing/2014/main" id="{1CFCEDF5-362C-4F2F-B4A0-9CD52D5D4E8D}"/>
            </a:ext>
          </a:extLst>
        </xdr:cNvPr>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id="{5E19C11B-5AB1-4239-9A93-8B43F358BA67}"/>
            </a:ext>
          </a:extLst>
        </xdr:cNvPr>
        <xdr:cNvSpPr txBox="1"/>
      </xdr:nvSpPr>
      <xdr:spPr>
        <a:xfrm>
          <a:off x="7561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39" name="n_4aveValue【橋りょう・トンネル】&#10;一人当たり有形固定資産（償却資産）額">
          <a:extLst>
            <a:ext uri="{FF2B5EF4-FFF2-40B4-BE49-F238E27FC236}">
              <a16:creationId xmlns:a16="http://schemas.microsoft.com/office/drawing/2014/main" id="{F9131962-9A16-4CCF-9ED7-0B60D80D53C5}"/>
            </a:ext>
          </a:extLst>
        </xdr:cNvPr>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168944</xdr:rowOff>
    </xdr:from>
    <xdr:ext cx="534377" cy="259045"/>
    <xdr:sp macro="" textlink="">
      <xdr:nvSpPr>
        <xdr:cNvPr id="240" name="n_1mainValue【橋りょう・トンネル】&#10;一人当たり有形固定資産（償却資産）額">
          <a:extLst>
            <a:ext uri="{FF2B5EF4-FFF2-40B4-BE49-F238E27FC236}">
              <a16:creationId xmlns:a16="http://schemas.microsoft.com/office/drawing/2014/main" id="{4371589C-989E-4205-A286-674AC5F92B1D}"/>
            </a:ext>
          </a:extLst>
        </xdr:cNvPr>
        <xdr:cNvSpPr txBox="1"/>
      </xdr:nvSpPr>
      <xdr:spPr>
        <a:xfrm>
          <a:off x="9359411" y="11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168952</xdr:rowOff>
    </xdr:from>
    <xdr:ext cx="534377" cy="259045"/>
    <xdr:sp macro="" textlink="">
      <xdr:nvSpPr>
        <xdr:cNvPr id="241" name="n_2mainValue【橋りょう・トンネル】&#10;一人当たり有形固定資産（償却資産）額">
          <a:extLst>
            <a:ext uri="{FF2B5EF4-FFF2-40B4-BE49-F238E27FC236}">
              <a16:creationId xmlns:a16="http://schemas.microsoft.com/office/drawing/2014/main" id="{2924E67C-A526-4545-BFCF-9198125E7B31}"/>
            </a:ext>
          </a:extLst>
        </xdr:cNvPr>
        <xdr:cNvSpPr txBox="1"/>
      </xdr:nvSpPr>
      <xdr:spPr>
        <a:xfrm>
          <a:off x="8483111" y="1114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916DD4A8-7765-4420-B1A6-C25C42501FB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B4685D03-9716-484F-948A-45BAAC2EBD5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B3716779-F93D-4361-9957-C2F542B5ED2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A5B5D048-9B6F-4DE1-8916-10379D8DE67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4D777B43-D9B0-408A-8497-0124D583711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5840DEE9-2365-4AB2-B9C9-03D28E6FE5E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94592F06-46C7-48A0-BAA7-8FBC6D542B6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1F70B8C0-C335-4C73-946C-D06AEB23B3A3}"/>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a:extLst>
            <a:ext uri="{FF2B5EF4-FFF2-40B4-BE49-F238E27FC236}">
              <a16:creationId xmlns:a16="http://schemas.microsoft.com/office/drawing/2014/main" id="{7591DC35-9351-4D83-8C47-1C05C2073F7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a:extLst>
            <a:ext uri="{FF2B5EF4-FFF2-40B4-BE49-F238E27FC236}">
              <a16:creationId xmlns:a16="http://schemas.microsoft.com/office/drawing/2014/main" id="{44B6E4AB-2F17-4FF8-869F-3BA96CD1C54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a:extLst>
            <a:ext uri="{FF2B5EF4-FFF2-40B4-BE49-F238E27FC236}">
              <a16:creationId xmlns:a16="http://schemas.microsoft.com/office/drawing/2014/main" id="{18481BDA-14C0-4CAF-BC6E-12492D65492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a:extLst>
            <a:ext uri="{FF2B5EF4-FFF2-40B4-BE49-F238E27FC236}">
              <a16:creationId xmlns:a16="http://schemas.microsoft.com/office/drawing/2014/main" id="{377FDED1-7E07-432A-86C1-1D13D007D67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a:extLst>
            <a:ext uri="{FF2B5EF4-FFF2-40B4-BE49-F238E27FC236}">
              <a16:creationId xmlns:a16="http://schemas.microsoft.com/office/drawing/2014/main" id="{D344F6BB-2C98-4F48-A672-F0D796FD753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a:extLst>
            <a:ext uri="{FF2B5EF4-FFF2-40B4-BE49-F238E27FC236}">
              <a16:creationId xmlns:a16="http://schemas.microsoft.com/office/drawing/2014/main" id="{2A570B32-B296-44FA-8A9C-C572FD57595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a:extLst>
            <a:ext uri="{FF2B5EF4-FFF2-40B4-BE49-F238E27FC236}">
              <a16:creationId xmlns:a16="http://schemas.microsoft.com/office/drawing/2014/main" id="{65753CFC-DA84-401D-81B0-9CECBC68CB7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a:extLst>
            <a:ext uri="{FF2B5EF4-FFF2-40B4-BE49-F238E27FC236}">
              <a16:creationId xmlns:a16="http://schemas.microsoft.com/office/drawing/2014/main" id="{EEC02592-97B0-4D26-97AC-F5BC770E3D1A}"/>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8" name="正方形/長方形 257">
          <a:extLst>
            <a:ext uri="{FF2B5EF4-FFF2-40B4-BE49-F238E27FC236}">
              <a16:creationId xmlns:a16="http://schemas.microsoft.com/office/drawing/2014/main" id="{A98AEED7-3923-4371-B01B-A83884DA5D3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9" name="正方形/長方形 258">
          <a:extLst>
            <a:ext uri="{FF2B5EF4-FFF2-40B4-BE49-F238E27FC236}">
              <a16:creationId xmlns:a16="http://schemas.microsoft.com/office/drawing/2014/main" id="{EF3EAA5B-8DF9-420D-BA2E-FE5FB74F465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0" name="正方形/長方形 259">
          <a:extLst>
            <a:ext uri="{FF2B5EF4-FFF2-40B4-BE49-F238E27FC236}">
              <a16:creationId xmlns:a16="http://schemas.microsoft.com/office/drawing/2014/main" id="{0DC241C8-43AA-441D-8794-8E89BCC5C79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1" name="正方形/長方形 260">
          <a:extLst>
            <a:ext uri="{FF2B5EF4-FFF2-40B4-BE49-F238E27FC236}">
              <a16:creationId xmlns:a16="http://schemas.microsoft.com/office/drawing/2014/main" id="{CA182076-5962-40E0-AC37-B1AE1F9C504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2" name="正方形/長方形 261">
          <a:extLst>
            <a:ext uri="{FF2B5EF4-FFF2-40B4-BE49-F238E27FC236}">
              <a16:creationId xmlns:a16="http://schemas.microsoft.com/office/drawing/2014/main" id="{156C6162-6EA1-4A73-A62D-D4222F08A1B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3" name="正方形/長方形 262">
          <a:extLst>
            <a:ext uri="{FF2B5EF4-FFF2-40B4-BE49-F238E27FC236}">
              <a16:creationId xmlns:a16="http://schemas.microsoft.com/office/drawing/2014/main" id="{846EF4E0-153F-4366-9E1F-FA542DF9B7F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4" name="正方形/長方形 263">
          <a:extLst>
            <a:ext uri="{FF2B5EF4-FFF2-40B4-BE49-F238E27FC236}">
              <a16:creationId xmlns:a16="http://schemas.microsoft.com/office/drawing/2014/main" id="{337DFF93-3C90-421D-B224-76809B8632F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5" name="正方形/長方形 264">
          <a:extLst>
            <a:ext uri="{FF2B5EF4-FFF2-40B4-BE49-F238E27FC236}">
              <a16:creationId xmlns:a16="http://schemas.microsoft.com/office/drawing/2014/main" id="{B16CA4D4-D4A8-4A58-A4D2-4287DD7BACC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6" name="正方形/長方形 265">
          <a:extLst>
            <a:ext uri="{FF2B5EF4-FFF2-40B4-BE49-F238E27FC236}">
              <a16:creationId xmlns:a16="http://schemas.microsoft.com/office/drawing/2014/main" id="{6CEFF051-DD10-4708-8C11-17AFA54D737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7" name="正方形/長方形 266">
          <a:extLst>
            <a:ext uri="{FF2B5EF4-FFF2-40B4-BE49-F238E27FC236}">
              <a16:creationId xmlns:a16="http://schemas.microsoft.com/office/drawing/2014/main" id="{FEA1B3F9-1DFC-4544-8A9E-79E0644D40E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8" name="正方形/長方形 267">
          <a:extLst>
            <a:ext uri="{FF2B5EF4-FFF2-40B4-BE49-F238E27FC236}">
              <a16:creationId xmlns:a16="http://schemas.microsoft.com/office/drawing/2014/main" id="{C19DD084-9239-497F-B5AB-3A2F0CC5AED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9" name="正方形/長方形 268">
          <a:extLst>
            <a:ext uri="{FF2B5EF4-FFF2-40B4-BE49-F238E27FC236}">
              <a16:creationId xmlns:a16="http://schemas.microsoft.com/office/drawing/2014/main" id="{9294D699-85E5-46D8-99D2-0BE73EB2DAB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0" name="正方形/長方形 269">
          <a:extLst>
            <a:ext uri="{FF2B5EF4-FFF2-40B4-BE49-F238E27FC236}">
              <a16:creationId xmlns:a16="http://schemas.microsoft.com/office/drawing/2014/main" id="{ABCE6142-12EC-4D3F-A46D-3B271D06E75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1" name="正方形/長方形 270">
          <a:extLst>
            <a:ext uri="{FF2B5EF4-FFF2-40B4-BE49-F238E27FC236}">
              <a16:creationId xmlns:a16="http://schemas.microsoft.com/office/drawing/2014/main" id="{CE6EEED0-CD81-41C6-8FAC-8F972C2AF16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2" name="正方形/長方形 271">
          <a:extLst>
            <a:ext uri="{FF2B5EF4-FFF2-40B4-BE49-F238E27FC236}">
              <a16:creationId xmlns:a16="http://schemas.microsoft.com/office/drawing/2014/main" id="{A6AEB980-4625-4502-A184-C47B6B65557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3" name="正方形/長方形 272">
          <a:extLst>
            <a:ext uri="{FF2B5EF4-FFF2-40B4-BE49-F238E27FC236}">
              <a16:creationId xmlns:a16="http://schemas.microsoft.com/office/drawing/2014/main" id="{1D51AB16-3E64-4C30-9A56-070A461400D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4" name="正方形/長方形 273">
          <a:extLst>
            <a:ext uri="{FF2B5EF4-FFF2-40B4-BE49-F238E27FC236}">
              <a16:creationId xmlns:a16="http://schemas.microsoft.com/office/drawing/2014/main" id="{1EB771F5-93B1-4850-BC9E-1B5AD15F809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5" name="正方形/長方形 274">
          <a:extLst>
            <a:ext uri="{FF2B5EF4-FFF2-40B4-BE49-F238E27FC236}">
              <a16:creationId xmlns:a16="http://schemas.microsoft.com/office/drawing/2014/main" id="{8732CE91-F5F9-4F15-92F4-FD8999D162D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6" name="正方形/長方形 275">
          <a:extLst>
            <a:ext uri="{FF2B5EF4-FFF2-40B4-BE49-F238E27FC236}">
              <a16:creationId xmlns:a16="http://schemas.microsoft.com/office/drawing/2014/main" id="{7D6FECF5-0CAB-4772-AB5F-9B3EB2CFB31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7" name="正方形/長方形 276">
          <a:extLst>
            <a:ext uri="{FF2B5EF4-FFF2-40B4-BE49-F238E27FC236}">
              <a16:creationId xmlns:a16="http://schemas.microsoft.com/office/drawing/2014/main" id="{4C7A1740-B83A-40A9-91A1-73464E26966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8" name="正方形/長方形 277">
          <a:extLst>
            <a:ext uri="{FF2B5EF4-FFF2-40B4-BE49-F238E27FC236}">
              <a16:creationId xmlns:a16="http://schemas.microsoft.com/office/drawing/2014/main" id="{4725C79B-4FDD-4CB0-9A91-0AB6D90D846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9" name="正方形/長方形 278">
          <a:extLst>
            <a:ext uri="{FF2B5EF4-FFF2-40B4-BE49-F238E27FC236}">
              <a16:creationId xmlns:a16="http://schemas.microsoft.com/office/drawing/2014/main" id="{1446F6F3-AAC6-4792-B8DA-6B3753AF133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0" name="正方形/長方形 279">
          <a:extLst>
            <a:ext uri="{FF2B5EF4-FFF2-40B4-BE49-F238E27FC236}">
              <a16:creationId xmlns:a16="http://schemas.microsoft.com/office/drawing/2014/main" id="{555C1F86-80B2-42D4-858F-983701EECAA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1" name="正方形/長方形 280">
          <a:extLst>
            <a:ext uri="{FF2B5EF4-FFF2-40B4-BE49-F238E27FC236}">
              <a16:creationId xmlns:a16="http://schemas.microsoft.com/office/drawing/2014/main" id="{FB64DF6A-94B2-4B8B-AF86-6B95C1BD08E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2" name="テキスト ボックス 281">
          <a:extLst>
            <a:ext uri="{FF2B5EF4-FFF2-40B4-BE49-F238E27FC236}">
              <a16:creationId xmlns:a16="http://schemas.microsoft.com/office/drawing/2014/main" id="{70885CEE-1AF2-4978-B511-D65B00EE5D4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3" name="直線コネクタ 282">
          <a:extLst>
            <a:ext uri="{FF2B5EF4-FFF2-40B4-BE49-F238E27FC236}">
              <a16:creationId xmlns:a16="http://schemas.microsoft.com/office/drawing/2014/main" id="{81FC85F7-BD2D-45B3-8BED-9528ACF562F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84" name="テキスト ボックス 283">
          <a:extLst>
            <a:ext uri="{FF2B5EF4-FFF2-40B4-BE49-F238E27FC236}">
              <a16:creationId xmlns:a16="http://schemas.microsoft.com/office/drawing/2014/main" id="{B2F0A07B-4F73-437F-9475-BC9D0C92461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85" name="直線コネクタ 284">
          <a:extLst>
            <a:ext uri="{FF2B5EF4-FFF2-40B4-BE49-F238E27FC236}">
              <a16:creationId xmlns:a16="http://schemas.microsoft.com/office/drawing/2014/main" id="{52D3EF2C-A3B3-48B6-81B2-12640F16183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86" name="テキスト ボックス 285">
          <a:extLst>
            <a:ext uri="{FF2B5EF4-FFF2-40B4-BE49-F238E27FC236}">
              <a16:creationId xmlns:a16="http://schemas.microsoft.com/office/drawing/2014/main" id="{BCB2BBD3-706E-466B-A23D-875E01B443F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7" name="直線コネクタ 286">
          <a:extLst>
            <a:ext uri="{FF2B5EF4-FFF2-40B4-BE49-F238E27FC236}">
              <a16:creationId xmlns:a16="http://schemas.microsoft.com/office/drawing/2014/main" id="{EEF14CA6-356C-4F6E-B3FF-C4B4B852914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8" name="テキスト ボックス 287">
          <a:extLst>
            <a:ext uri="{FF2B5EF4-FFF2-40B4-BE49-F238E27FC236}">
              <a16:creationId xmlns:a16="http://schemas.microsoft.com/office/drawing/2014/main" id="{A548B189-56A4-476B-8692-5FE2A37E3EE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9" name="直線コネクタ 288">
          <a:extLst>
            <a:ext uri="{FF2B5EF4-FFF2-40B4-BE49-F238E27FC236}">
              <a16:creationId xmlns:a16="http://schemas.microsoft.com/office/drawing/2014/main" id="{470AF106-B7CD-41EA-A972-D47CD73A0F1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0" name="テキスト ボックス 289">
          <a:extLst>
            <a:ext uri="{FF2B5EF4-FFF2-40B4-BE49-F238E27FC236}">
              <a16:creationId xmlns:a16="http://schemas.microsoft.com/office/drawing/2014/main" id="{5A8A65C2-C474-46CD-8CAD-98DCF650785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1" name="直線コネクタ 290">
          <a:extLst>
            <a:ext uri="{FF2B5EF4-FFF2-40B4-BE49-F238E27FC236}">
              <a16:creationId xmlns:a16="http://schemas.microsoft.com/office/drawing/2014/main" id="{EEB3C180-6643-4871-AEBE-56EFABC3D4A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2" name="テキスト ボックス 291">
          <a:extLst>
            <a:ext uri="{FF2B5EF4-FFF2-40B4-BE49-F238E27FC236}">
              <a16:creationId xmlns:a16="http://schemas.microsoft.com/office/drawing/2014/main" id="{D9044625-68D4-4F9E-9BE7-6302D4063B5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3" name="直線コネクタ 292">
          <a:extLst>
            <a:ext uri="{FF2B5EF4-FFF2-40B4-BE49-F238E27FC236}">
              <a16:creationId xmlns:a16="http://schemas.microsoft.com/office/drawing/2014/main" id="{0A8C2A93-555C-4721-9962-7A70864D257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4" name="テキスト ボックス 293">
          <a:extLst>
            <a:ext uri="{FF2B5EF4-FFF2-40B4-BE49-F238E27FC236}">
              <a16:creationId xmlns:a16="http://schemas.microsoft.com/office/drawing/2014/main" id="{EB40D880-1780-47AA-87D7-A1C8C18C423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5" name="直線コネクタ 294">
          <a:extLst>
            <a:ext uri="{FF2B5EF4-FFF2-40B4-BE49-F238E27FC236}">
              <a16:creationId xmlns:a16="http://schemas.microsoft.com/office/drawing/2014/main" id="{65990A05-F5D2-4626-95D9-1A1068FA215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96" name="テキスト ボックス 295">
          <a:extLst>
            <a:ext uri="{FF2B5EF4-FFF2-40B4-BE49-F238E27FC236}">
              <a16:creationId xmlns:a16="http://schemas.microsoft.com/office/drawing/2014/main" id="{591E6CF6-3D6B-4A44-8208-7AC84E59AF6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7" name="直線コネクタ 296">
          <a:extLst>
            <a:ext uri="{FF2B5EF4-FFF2-40B4-BE49-F238E27FC236}">
              <a16:creationId xmlns:a16="http://schemas.microsoft.com/office/drawing/2014/main" id="{225378DB-D903-41D3-BEB0-5AE497234DD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認定こども園・幼稚園・保育所】&#10;有形固定資産減価償却率グラフ枠">
          <a:extLst>
            <a:ext uri="{FF2B5EF4-FFF2-40B4-BE49-F238E27FC236}">
              <a16:creationId xmlns:a16="http://schemas.microsoft.com/office/drawing/2014/main" id="{B308A267-2C02-41C9-8AC1-C289869CF91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299" name="直線コネクタ 298">
          <a:extLst>
            <a:ext uri="{FF2B5EF4-FFF2-40B4-BE49-F238E27FC236}">
              <a16:creationId xmlns:a16="http://schemas.microsoft.com/office/drawing/2014/main" id="{A8FF4E67-EC25-418C-A3CE-339076BD3E56}"/>
            </a:ext>
          </a:extLst>
        </xdr:cNvPr>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00" name="【認定こども園・幼稚園・保育所】&#10;有形固定資産減価償却率最小値テキスト">
          <a:extLst>
            <a:ext uri="{FF2B5EF4-FFF2-40B4-BE49-F238E27FC236}">
              <a16:creationId xmlns:a16="http://schemas.microsoft.com/office/drawing/2014/main" id="{E818FBE1-9AA1-42F4-9B66-0751149F40E5}"/>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01" name="直線コネクタ 300">
          <a:extLst>
            <a:ext uri="{FF2B5EF4-FFF2-40B4-BE49-F238E27FC236}">
              <a16:creationId xmlns:a16="http://schemas.microsoft.com/office/drawing/2014/main" id="{47DCC374-B986-4560-8FCC-21C8F6188994}"/>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302" name="【認定こども園・幼稚園・保育所】&#10;有形固定資産減価償却率最大値テキスト">
          <a:extLst>
            <a:ext uri="{FF2B5EF4-FFF2-40B4-BE49-F238E27FC236}">
              <a16:creationId xmlns:a16="http://schemas.microsoft.com/office/drawing/2014/main" id="{4F5AAD98-3535-41A4-884E-DBDB47318018}"/>
            </a:ext>
          </a:extLst>
        </xdr:cNvPr>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303" name="直線コネクタ 302">
          <a:extLst>
            <a:ext uri="{FF2B5EF4-FFF2-40B4-BE49-F238E27FC236}">
              <a16:creationId xmlns:a16="http://schemas.microsoft.com/office/drawing/2014/main" id="{DF395B70-7E8C-41BA-AFD5-3D1EDE29E87E}"/>
            </a:ext>
          </a:extLst>
        </xdr:cNvPr>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96900</xdr:rowOff>
    </xdr:from>
    <xdr:ext cx="405111" cy="259045"/>
    <xdr:sp macro="" textlink="">
      <xdr:nvSpPr>
        <xdr:cNvPr id="304" name="【認定こども園・幼稚園・保育所】&#10;有形固定資産減価償却率平均値テキスト">
          <a:extLst>
            <a:ext uri="{FF2B5EF4-FFF2-40B4-BE49-F238E27FC236}">
              <a16:creationId xmlns:a16="http://schemas.microsoft.com/office/drawing/2014/main" id="{860810A6-57EE-4D40-BB22-A52E73F43148}"/>
            </a:ext>
          </a:extLst>
        </xdr:cNvPr>
        <xdr:cNvSpPr txBox="1"/>
      </xdr:nvSpPr>
      <xdr:spPr>
        <a:xfrm>
          <a:off x="16357600" y="644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305" name="フローチャート: 判断 304">
          <a:extLst>
            <a:ext uri="{FF2B5EF4-FFF2-40B4-BE49-F238E27FC236}">
              <a16:creationId xmlns:a16="http://schemas.microsoft.com/office/drawing/2014/main" id="{9B6E9B6D-FE2B-410E-BEB6-F396FD7B3348}"/>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306" name="フローチャート: 判断 305">
          <a:extLst>
            <a:ext uri="{FF2B5EF4-FFF2-40B4-BE49-F238E27FC236}">
              <a16:creationId xmlns:a16="http://schemas.microsoft.com/office/drawing/2014/main" id="{B0CB43AD-7F25-4BDF-AAEA-40B58AEA3BA8}"/>
            </a:ext>
          </a:extLst>
        </xdr:cNvPr>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307" name="フローチャート: 判断 306">
          <a:extLst>
            <a:ext uri="{FF2B5EF4-FFF2-40B4-BE49-F238E27FC236}">
              <a16:creationId xmlns:a16="http://schemas.microsoft.com/office/drawing/2014/main" id="{AD6A9E1D-5F5D-4D8C-9839-3B715B50AB04}"/>
            </a:ext>
          </a:extLst>
        </xdr:cNvPr>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308" name="フローチャート: 判断 307">
          <a:extLst>
            <a:ext uri="{FF2B5EF4-FFF2-40B4-BE49-F238E27FC236}">
              <a16:creationId xmlns:a16="http://schemas.microsoft.com/office/drawing/2014/main" id="{8D4E2034-FE06-43CC-B20F-080CE0955772}"/>
            </a:ext>
          </a:extLst>
        </xdr:cNvPr>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309" name="フローチャート: 判断 308">
          <a:extLst>
            <a:ext uri="{FF2B5EF4-FFF2-40B4-BE49-F238E27FC236}">
              <a16:creationId xmlns:a16="http://schemas.microsoft.com/office/drawing/2014/main" id="{2BF76B17-6317-4FF6-9CB8-2476DFDAD61C}"/>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0" name="テキスト ボックス 309">
          <a:extLst>
            <a:ext uri="{FF2B5EF4-FFF2-40B4-BE49-F238E27FC236}">
              <a16:creationId xmlns:a16="http://schemas.microsoft.com/office/drawing/2014/main" id="{662BECCE-2B2A-4050-9F66-95023FEEB2D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1" name="テキスト ボックス 310">
          <a:extLst>
            <a:ext uri="{FF2B5EF4-FFF2-40B4-BE49-F238E27FC236}">
              <a16:creationId xmlns:a16="http://schemas.microsoft.com/office/drawing/2014/main" id="{1084E4DE-C7F8-43E9-A615-56BB11D8EF2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2" name="テキスト ボックス 311">
          <a:extLst>
            <a:ext uri="{FF2B5EF4-FFF2-40B4-BE49-F238E27FC236}">
              <a16:creationId xmlns:a16="http://schemas.microsoft.com/office/drawing/2014/main" id="{A56E4F64-08A7-4520-8B59-3BC17FF005A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3" name="テキスト ボックス 312">
          <a:extLst>
            <a:ext uri="{FF2B5EF4-FFF2-40B4-BE49-F238E27FC236}">
              <a16:creationId xmlns:a16="http://schemas.microsoft.com/office/drawing/2014/main" id="{2B1418E2-C8BE-49F0-A77E-82AD8DF92EC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4" name="テキスト ボックス 313">
          <a:extLst>
            <a:ext uri="{FF2B5EF4-FFF2-40B4-BE49-F238E27FC236}">
              <a16:creationId xmlns:a16="http://schemas.microsoft.com/office/drawing/2014/main" id="{B32101AF-B832-4CF7-A733-8A5F7C5E08D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156028</xdr:rowOff>
    </xdr:from>
    <xdr:to>
      <xdr:col>85</xdr:col>
      <xdr:colOff>177800</xdr:colOff>
      <xdr:row>35</xdr:row>
      <xdr:rowOff>86178</xdr:rowOff>
    </xdr:to>
    <xdr:sp macro="" textlink="">
      <xdr:nvSpPr>
        <xdr:cNvPr id="315" name="楕円 314">
          <a:extLst>
            <a:ext uri="{FF2B5EF4-FFF2-40B4-BE49-F238E27FC236}">
              <a16:creationId xmlns:a16="http://schemas.microsoft.com/office/drawing/2014/main" id="{3AD6D1B2-7238-46E9-9765-64D5FFEA48DA}"/>
            </a:ext>
          </a:extLst>
        </xdr:cNvPr>
        <xdr:cNvSpPr/>
      </xdr:nvSpPr>
      <xdr:spPr>
        <a:xfrm>
          <a:off x="16268700" y="59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7455</xdr:rowOff>
    </xdr:from>
    <xdr:ext cx="405111" cy="259045"/>
    <xdr:sp macro="" textlink="">
      <xdr:nvSpPr>
        <xdr:cNvPr id="316" name="【認定こども園・幼稚園・保育所】&#10;有形固定資産減価償却率該当値テキスト">
          <a:extLst>
            <a:ext uri="{FF2B5EF4-FFF2-40B4-BE49-F238E27FC236}">
              <a16:creationId xmlns:a16="http://schemas.microsoft.com/office/drawing/2014/main" id="{C6950866-23B5-4D32-8B15-34E5A16C6373}"/>
            </a:ext>
          </a:extLst>
        </xdr:cNvPr>
        <xdr:cNvSpPr txBox="1"/>
      </xdr:nvSpPr>
      <xdr:spPr>
        <a:xfrm>
          <a:off x="16357600" y="583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98878</xdr:rowOff>
    </xdr:from>
    <xdr:to>
      <xdr:col>81</xdr:col>
      <xdr:colOff>101600</xdr:colOff>
      <xdr:row>35</xdr:row>
      <xdr:rowOff>29028</xdr:rowOff>
    </xdr:to>
    <xdr:sp macro="" textlink="">
      <xdr:nvSpPr>
        <xdr:cNvPr id="317" name="楕円 316">
          <a:extLst>
            <a:ext uri="{FF2B5EF4-FFF2-40B4-BE49-F238E27FC236}">
              <a16:creationId xmlns:a16="http://schemas.microsoft.com/office/drawing/2014/main" id="{088857BF-A5A1-41C5-9B6C-A27336940BE6}"/>
            </a:ext>
          </a:extLst>
        </xdr:cNvPr>
        <xdr:cNvSpPr/>
      </xdr:nvSpPr>
      <xdr:spPr>
        <a:xfrm>
          <a:off x="15430500" y="592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149678</xdr:rowOff>
    </xdr:from>
    <xdr:to>
      <xdr:col>85</xdr:col>
      <xdr:colOff>127000</xdr:colOff>
      <xdr:row>35</xdr:row>
      <xdr:rowOff>35378</xdr:rowOff>
    </xdr:to>
    <xdr:cxnSp macro="">
      <xdr:nvCxnSpPr>
        <xdr:cNvPr id="318" name="直線コネクタ 317">
          <a:extLst>
            <a:ext uri="{FF2B5EF4-FFF2-40B4-BE49-F238E27FC236}">
              <a16:creationId xmlns:a16="http://schemas.microsoft.com/office/drawing/2014/main" id="{BAAF9825-77BF-4AAF-813A-5F9A154AFA89}"/>
            </a:ext>
          </a:extLst>
        </xdr:cNvPr>
        <xdr:cNvCxnSpPr/>
      </xdr:nvCxnSpPr>
      <xdr:spPr>
        <a:xfrm>
          <a:off x="15481300" y="597897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41728</xdr:rowOff>
    </xdr:from>
    <xdr:to>
      <xdr:col>76</xdr:col>
      <xdr:colOff>165100</xdr:colOff>
      <xdr:row>34</xdr:row>
      <xdr:rowOff>143328</xdr:rowOff>
    </xdr:to>
    <xdr:sp macro="" textlink="">
      <xdr:nvSpPr>
        <xdr:cNvPr id="319" name="楕円 318">
          <a:extLst>
            <a:ext uri="{FF2B5EF4-FFF2-40B4-BE49-F238E27FC236}">
              <a16:creationId xmlns:a16="http://schemas.microsoft.com/office/drawing/2014/main" id="{8B7A6E35-D5E7-40B6-9E4C-01A3207108C1}"/>
            </a:ext>
          </a:extLst>
        </xdr:cNvPr>
        <xdr:cNvSpPr/>
      </xdr:nvSpPr>
      <xdr:spPr>
        <a:xfrm>
          <a:off x="14541500" y="58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92528</xdr:rowOff>
    </xdr:from>
    <xdr:to>
      <xdr:col>81</xdr:col>
      <xdr:colOff>50800</xdr:colOff>
      <xdr:row>34</xdr:row>
      <xdr:rowOff>149678</xdr:rowOff>
    </xdr:to>
    <xdr:cxnSp macro="">
      <xdr:nvCxnSpPr>
        <xdr:cNvPr id="320" name="直線コネクタ 319">
          <a:extLst>
            <a:ext uri="{FF2B5EF4-FFF2-40B4-BE49-F238E27FC236}">
              <a16:creationId xmlns:a16="http://schemas.microsoft.com/office/drawing/2014/main" id="{AA002CE1-EF74-4027-9E78-8EEC3DA436AA}"/>
            </a:ext>
          </a:extLst>
        </xdr:cNvPr>
        <xdr:cNvCxnSpPr/>
      </xdr:nvCxnSpPr>
      <xdr:spPr>
        <a:xfrm>
          <a:off x="14592300" y="592182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77305</xdr:rowOff>
    </xdr:from>
    <xdr:ext cx="405111" cy="259045"/>
    <xdr:sp macro="" textlink="">
      <xdr:nvSpPr>
        <xdr:cNvPr id="321" name="n_1aveValue【認定こども園・幼稚園・保育所】&#10;有形固定資産減価償却率">
          <a:extLst>
            <a:ext uri="{FF2B5EF4-FFF2-40B4-BE49-F238E27FC236}">
              <a16:creationId xmlns:a16="http://schemas.microsoft.com/office/drawing/2014/main" id="{973C86D2-ECE6-48BB-830D-B14AAF4210E4}"/>
            </a:ext>
          </a:extLst>
        </xdr:cNvPr>
        <xdr:cNvSpPr txBox="1"/>
      </xdr:nvSpPr>
      <xdr:spPr>
        <a:xfrm>
          <a:off x="152660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75673</xdr:rowOff>
    </xdr:from>
    <xdr:ext cx="405111" cy="259045"/>
    <xdr:sp macro="" textlink="">
      <xdr:nvSpPr>
        <xdr:cNvPr id="322" name="n_2aveValue【認定こども園・幼稚園・保育所】&#10;有形固定資産減価償却率">
          <a:extLst>
            <a:ext uri="{FF2B5EF4-FFF2-40B4-BE49-F238E27FC236}">
              <a16:creationId xmlns:a16="http://schemas.microsoft.com/office/drawing/2014/main" id="{533BD691-5318-41BD-95E0-7899B91D49D3}"/>
            </a:ext>
          </a:extLst>
        </xdr:cNvPr>
        <xdr:cNvSpPr txBox="1"/>
      </xdr:nvSpPr>
      <xdr:spPr>
        <a:xfrm>
          <a:off x="14389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323" name="n_3aveValue【認定こども園・幼稚園・保育所】&#10;有形固定資産減価償却率">
          <a:extLst>
            <a:ext uri="{FF2B5EF4-FFF2-40B4-BE49-F238E27FC236}">
              <a16:creationId xmlns:a16="http://schemas.microsoft.com/office/drawing/2014/main" id="{B8A9B6B4-388F-44E4-AB99-2DDBD36D4F4B}"/>
            </a:ext>
          </a:extLst>
        </xdr:cNvPr>
        <xdr:cNvSpPr txBox="1"/>
      </xdr:nvSpPr>
      <xdr:spPr>
        <a:xfrm>
          <a:off x="13500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324" name="n_4aveValue【認定こども園・幼稚園・保育所】&#10;有形固定資産減価償却率">
          <a:extLst>
            <a:ext uri="{FF2B5EF4-FFF2-40B4-BE49-F238E27FC236}">
              <a16:creationId xmlns:a16="http://schemas.microsoft.com/office/drawing/2014/main" id="{3410F16C-36A7-486D-BBF2-D287FC3FF9FD}"/>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45555</xdr:rowOff>
    </xdr:from>
    <xdr:ext cx="405111" cy="259045"/>
    <xdr:sp macro="" textlink="">
      <xdr:nvSpPr>
        <xdr:cNvPr id="325" name="n_1mainValue【認定こども園・幼稚園・保育所】&#10;有形固定資産減価償却率">
          <a:extLst>
            <a:ext uri="{FF2B5EF4-FFF2-40B4-BE49-F238E27FC236}">
              <a16:creationId xmlns:a16="http://schemas.microsoft.com/office/drawing/2014/main" id="{194DA69E-2241-4371-9EEE-64F53DA02095}"/>
            </a:ext>
          </a:extLst>
        </xdr:cNvPr>
        <xdr:cNvSpPr txBox="1"/>
      </xdr:nvSpPr>
      <xdr:spPr>
        <a:xfrm>
          <a:off x="15266044" y="5703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159855</xdr:rowOff>
    </xdr:from>
    <xdr:ext cx="405111" cy="259045"/>
    <xdr:sp macro="" textlink="">
      <xdr:nvSpPr>
        <xdr:cNvPr id="326" name="n_2mainValue【認定こども園・幼稚園・保育所】&#10;有形固定資産減価償却率">
          <a:extLst>
            <a:ext uri="{FF2B5EF4-FFF2-40B4-BE49-F238E27FC236}">
              <a16:creationId xmlns:a16="http://schemas.microsoft.com/office/drawing/2014/main" id="{79D4F37E-C312-497D-AFD3-3FDB106CCFB0}"/>
            </a:ext>
          </a:extLst>
        </xdr:cNvPr>
        <xdr:cNvSpPr txBox="1"/>
      </xdr:nvSpPr>
      <xdr:spPr>
        <a:xfrm>
          <a:off x="14389744" y="564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7" name="正方形/長方形 326">
          <a:extLst>
            <a:ext uri="{FF2B5EF4-FFF2-40B4-BE49-F238E27FC236}">
              <a16:creationId xmlns:a16="http://schemas.microsoft.com/office/drawing/2014/main" id="{1FDD2A25-C540-4080-A618-A76697627CD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8" name="正方形/長方形 327">
          <a:extLst>
            <a:ext uri="{FF2B5EF4-FFF2-40B4-BE49-F238E27FC236}">
              <a16:creationId xmlns:a16="http://schemas.microsoft.com/office/drawing/2014/main" id="{CC6A6943-F821-4D78-B19F-A01BB4C188F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9" name="正方形/長方形 328">
          <a:extLst>
            <a:ext uri="{FF2B5EF4-FFF2-40B4-BE49-F238E27FC236}">
              <a16:creationId xmlns:a16="http://schemas.microsoft.com/office/drawing/2014/main" id="{2A9269E1-C9A6-4658-9459-DA080D056DC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0" name="正方形/長方形 329">
          <a:extLst>
            <a:ext uri="{FF2B5EF4-FFF2-40B4-BE49-F238E27FC236}">
              <a16:creationId xmlns:a16="http://schemas.microsoft.com/office/drawing/2014/main" id="{315DC043-07DC-4E21-A260-971BBB28106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1" name="正方形/長方形 330">
          <a:extLst>
            <a:ext uri="{FF2B5EF4-FFF2-40B4-BE49-F238E27FC236}">
              <a16:creationId xmlns:a16="http://schemas.microsoft.com/office/drawing/2014/main" id="{51335E1B-89D3-4716-9C62-2B1999446F6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2" name="正方形/長方形 331">
          <a:extLst>
            <a:ext uri="{FF2B5EF4-FFF2-40B4-BE49-F238E27FC236}">
              <a16:creationId xmlns:a16="http://schemas.microsoft.com/office/drawing/2014/main" id="{FCD2BEEB-F882-4081-A9B4-AB01AEF8234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3" name="正方形/長方形 332">
          <a:extLst>
            <a:ext uri="{FF2B5EF4-FFF2-40B4-BE49-F238E27FC236}">
              <a16:creationId xmlns:a16="http://schemas.microsoft.com/office/drawing/2014/main" id="{6A600E9B-D6DA-400D-BB24-B816C059B5A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4" name="正方形/長方形 333">
          <a:extLst>
            <a:ext uri="{FF2B5EF4-FFF2-40B4-BE49-F238E27FC236}">
              <a16:creationId xmlns:a16="http://schemas.microsoft.com/office/drawing/2014/main" id="{EBA810A5-0831-4A38-82D5-FA9324595C7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5" name="テキスト ボックス 334">
          <a:extLst>
            <a:ext uri="{FF2B5EF4-FFF2-40B4-BE49-F238E27FC236}">
              <a16:creationId xmlns:a16="http://schemas.microsoft.com/office/drawing/2014/main" id="{518D50FD-5AE2-4DC6-8C01-A55320412EB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6" name="直線コネクタ 335">
          <a:extLst>
            <a:ext uri="{FF2B5EF4-FFF2-40B4-BE49-F238E27FC236}">
              <a16:creationId xmlns:a16="http://schemas.microsoft.com/office/drawing/2014/main" id="{4B8D5F5F-4153-4C2B-A6CD-9B4475BB51A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37" name="直線コネクタ 336">
          <a:extLst>
            <a:ext uri="{FF2B5EF4-FFF2-40B4-BE49-F238E27FC236}">
              <a16:creationId xmlns:a16="http://schemas.microsoft.com/office/drawing/2014/main" id="{4FE885C2-2BF9-49BD-B63C-2140D25F05A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38" name="テキスト ボックス 337">
          <a:extLst>
            <a:ext uri="{FF2B5EF4-FFF2-40B4-BE49-F238E27FC236}">
              <a16:creationId xmlns:a16="http://schemas.microsoft.com/office/drawing/2014/main" id="{D9A41A06-E29E-4450-93FC-A6622C18233C}"/>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39" name="直線コネクタ 338">
          <a:extLst>
            <a:ext uri="{FF2B5EF4-FFF2-40B4-BE49-F238E27FC236}">
              <a16:creationId xmlns:a16="http://schemas.microsoft.com/office/drawing/2014/main" id="{803C3FCF-2FEB-4D2C-813B-96777F55A42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40" name="テキスト ボックス 339">
          <a:extLst>
            <a:ext uri="{FF2B5EF4-FFF2-40B4-BE49-F238E27FC236}">
              <a16:creationId xmlns:a16="http://schemas.microsoft.com/office/drawing/2014/main" id="{3B1B12CE-4C75-4A67-B883-B80BDE20463A}"/>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1" name="直線コネクタ 340">
          <a:extLst>
            <a:ext uri="{FF2B5EF4-FFF2-40B4-BE49-F238E27FC236}">
              <a16:creationId xmlns:a16="http://schemas.microsoft.com/office/drawing/2014/main" id="{1A2E4818-FA9A-4CAB-8A87-C55670E7A73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42" name="テキスト ボックス 341">
          <a:extLst>
            <a:ext uri="{FF2B5EF4-FFF2-40B4-BE49-F238E27FC236}">
              <a16:creationId xmlns:a16="http://schemas.microsoft.com/office/drawing/2014/main" id="{2CBBE2E2-4437-4AEB-A13A-11ED21E22121}"/>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3" name="直線コネクタ 342">
          <a:extLst>
            <a:ext uri="{FF2B5EF4-FFF2-40B4-BE49-F238E27FC236}">
              <a16:creationId xmlns:a16="http://schemas.microsoft.com/office/drawing/2014/main" id="{CEF6128D-0B9F-4817-B7D4-4F190362349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44" name="テキスト ボックス 343">
          <a:extLst>
            <a:ext uri="{FF2B5EF4-FFF2-40B4-BE49-F238E27FC236}">
              <a16:creationId xmlns:a16="http://schemas.microsoft.com/office/drawing/2014/main" id="{9155DB5B-0280-48EA-A9EE-FE45091717FA}"/>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5" name="直線コネクタ 344">
          <a:extLst>
            <a:ext uri="{FF2B5EF4-FFF2-40B4-BE49-F238E27FC236}">
              <a16:creationId xmlns:a16="http://schemas.microsoft.com/office/drawing/2014/main" id="{4902F9FD-D066-49C1-AE4C-A1344873FA0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46" name="テキスト ボックス 345">
          <a:extLst>
            <a:ext uri="{FF2B5EF4-FFF2-40B4-BE49-F238E27FC236}">
              <a16:creationId xmlns:a16="http://schemas.microsoft.com/office/drawing/2014/main" id="{7C793D47-3E0C-4EC1-BF20-EC2595465F8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7" name="【認定こども園・幼稚園・保育所】&#10;一人当たり面積グラフ枠">
          <a:extLst>
            <a:ext uri="{FF2B5EF4-FFF2-40B4-BE49-F238E27FC236}">
              <a16:creationId xmlns:a16="http://schemas.microsoft.com/office/drawing/2014/main" id="{AF6F3D1E-2A19-4D28-9B6B-1F34AC29652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348" name="直線コネクタ 347">
          <a:extLst>
            <a:ext uri="{FF2B5EF4-FFF2-40B4-BE49-F238E27FC236}">
              <a16:creationId xmlns:a16="http://schemas.microsoft.com/office/drawing/2014/main" id="{35B95BE3-07D2-4198-9148-C06ECB796162}"/>
            </a:ext>
          </a:extLst>
        </xdr:cNvPr>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49" name="【認定こども園・幼稚園・保育所】&#10;一人当たり面積最小値テキスト">
          <a:extLst>
            <a:ext uri="{FF2B5EF4-FFF2-40B4-BE49-F238E27FC236}">
              <a16:creationId xmlns:a16="http://schemas.microsoft.com/office/drawing/2014/main" id="{A23BEE0A-942F-4A08-A2DE-AEE7CA1A0DDA}"/>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50" name="直線コネクタ 349">
          <a:extLst>
            <a:ext uri="{FF2B5EF4-FFF2-40B4-BE49-F238E27FC236}">
              <a16:creationId xmlns:a16="http://schemas.microsoft.com/office/drawing/2014/main" id="{EB350D89-235F-46A4-8E59-EE6C2A4CA64A}"/>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351" name="【認定こども園・幼稚園・保育所】&#10;一人当たり面積最大値テキスト">
          <a:extLst>
            <a:ext uri="{FF2B5EF4-FFF2-40B4-BE49-F238E27FC236}">
              <a16:creationId xmlns:a16="http://schemas.microsoft.com/office/drawing/2014/main" id="{85653D84-9439-4FBB-BD10-B9B8FC311BBD}"/>
            </a:ext>
          </a:extLst>
        </xdr:cNvPr>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352" name="直線コネクタ 351">
          <a:extLst>
            <a:ext uri="{FF2B5EF4-FFF2-40B4-BE49-F238E27FC236}">
              <a16:creationId xmlns:a16="http://schemas.microsoft.com/office/drawing/2014/main" id="{75E79A0B-1521-4A00-AD9E-B5EDDE6DE9EB}"/>
            </a:ext>
          </a:extLst>
        </xdr:cNvPr>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146575</xdr:rowOff>
    </xdr:from>
    <xdr:ext cx="469744" cy="259045"/>
    <xdr:sp macro="" textlink="">
      <xdr:nvSpPr>
        <xdr:cNvPr id="353" name="【認定こども園・幼稚園・保育所】&#10;一人当たり面積平均値テキスト">
          <a:extLst>
            <a:ext uri="{FF2B5EF4-FFF2-40B4-BE49-F238E27FC236}">
              <a16:creationId xmlns:a16="http://schemas.microsoft.com/office/drawing/2014/main" id="{009A3ACE-07C5-4E3E-9E60-75C5D54D8718}"/>
            </a:ext>
          </a:extLst>
        </xdr:cNvPr>
        <xdr:cNvSpPr txBox="1"/>
      </xdr:nvSpPr>
      <xdr:spPr>
        <a:xfrm>
          <a:off x="22199600" y="666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354" name="フローチャート: 判断 353">
          <a:extLst>
            <a:ext uri="{FF2B5EF4-FFF2-40B4-BE49-F238E27FC236}">
              <a16:creationId xmlns:a16="http://schemas.microsoft.com/office/drawing/2014/main" id="{273876D4-D754-4BDC-8A3B-F47D8FE06EC0}"/>
            </a:ext>
          </a:extLst>
        </xdr:cNvPr>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355" name="フローチャート: 判断 354">
          <a:extLst>
            <a:ext uri="{FF2B5EF4-FFF2-40B4-BE49-F238E27FC236}">
              <a16:creationId xmlns:a16="http://schemas.microsoft.com/office/drawing/2014/main" id="{E22A27BA-C650-4A43-9252-8EFF96B4BDBD}"/>
            </a:ext>
          </a:extLst>
        </xdr:cNvPr>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356" name="フローチャート: 判断 355">
          <a:extLst>
            <a:ext uri="{FF2B5EF4-FFF2-40B4-BE49-F238E27FC236}">
              <a16:creationId xmlns:a16="http://schemas.microsoft.com/office/drawing/2014/main" id="{EECF8224-2053-446B-AF35-657290DA38BE}"/>
            </a:ext>
          </a:extLst>
        </xdr:cNvPr>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357" name="フローチャート: 判断 356">
          <a:extLst>
            <a:ext uri="{FF2B5EF4-FFF2-40B4-BE49-F238E27FC236}">
              <a16:creationId xmlns:a16="http://schemas.microsoft.com/office/drawing/2014/main" id="{E50E0344-857A-4DA3-AE49-7F761E40B3EF}"/>
            </a:ext>
          </a:extLst>
        </xdr:cNvPr>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358" name="フローチャート: 判断 357">
          <a:extLst>
            <a:ext uri="{FF2B5EF4-FFF2-40B4-BE49-F238E27FC236}">
              <a16:creationId xmlns:a16="http://schemas.microsoft.com/office/drawing/2014/main" id="{51073FDE-C9F6-4156-8689-DEDE6F065A8B}"/>
            </a:ext>
          </a:extLst>
        </xdr:cNvPr>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C39C4D3A-4887-4B6A-B53E-2461A2346F6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894AF363-05F8-4F27-A679-1EC7AAC236D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B18A793F-5735-40A9-BB65-331CE32B018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4806AAB4-1B0B-4995-9E52-0DEE5541F84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FE1A36BC-B940-4E10-916E-66BD5F50B2D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137414</xdr:rowOff>
    </xdr:from>
    <xdr:to>
      <xdr:col>116</xdr:col>
      <xdr:colOff>114300</xdr:colOff>
      <xdr:row>41</xdr:row>
      <xdr:rowOff>67564</xdr:rowOff>
    </xdr:to>
    <xdr:sp macro="" textlink="">
      <xdr:nvSpPr>
        <xdr:cNvPr id="364" name="楕円 363">
          <a:extLst>
            <a:ext uri="{FF2B5EF4-FFF2-40B4-BE49-F238E27FC236}">
              <a16:creationId xmlns:a16="http://schemas.microsoft.com/office/drawing/2014/main" id="{F25E151E-02C2-41DD-8622-CF89715AC802}"/>
            </a:ext>
          </a:extLst>
        </xdr:cNvPr>
        <xdr:cNvSpPr/>
      </xdr:nvSpPr>
      <xdr:spPr>
        <a:xfrm>
          <a:off x="22110700" y="699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52341</xdr:rowOff>
    </xdr:from>
    <xdr:ext cx="469744" cy="259045"/>
    <xdr:sp macro="" textlink="">
      <xdr:nvSpPr>
        <xdr:cNvPr id="365" name="【認定こども園・幼稚園・保育所】&#10;一人当たり面積該当値テキスト">
          <a:extLst>
            <a:ext uri="{FF2B5EF4-FFF2-40B4-BE49-F238E27FC236}">
              <a16:creationId xmlns:a16="http://schemas.microsoft.com/office/drawing/2014/main" id="{84023727-4372-479D-9D90-64882666BB4F}"/>
            </a:ext>
          </a:extLst>
        </xdr:cNvPr>
        <xdr:cNvSpPr txBox="1"/>
      </xdr:nvSpPr>
      <xdr:spPr>
        <a:xfrm>
          <a:off x="22199600" y="691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137414</xdr:rowOff>
    </xdr:from>
    <xdr:to>
      <xdr:col>112</xdr:col>
      <xdr:colOff>38100</xdr:colOff>
      <xdr:row>41</xdr:row>
      <xdr:rowOff>67564</xdr:rowOff>
    </xdr:to>
    <xdr:sp macro="" textlink="">
      <xdr:nvSpPr>
        <xdr:cNvPr id="366" name="楕円 365">
          <a:extLst>
            <a:ext uri="{FF2B5EF4-FFF2-40B4-BE49-F238E27FC236}">
              <a16:creationId xmlns:a16="http://schemas.microsoft.com/office/drawing/2014/main" id="{0750D7E3-16B5-472E-B537-34673E91CEBE}"/>
            </a:ext>
          </a:extLst>
        </xdr:cNvPr>
        <xdr:cNvSpPr/>
      </xdr:nvSpPr>
      <xdr:spPr>
        <a:xfrm>
          <a:off x="21272500" y="699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16764</xdr:rowOff>
    </xdr:from>
    <xdr:to>
      <xdr:col>116</xdr:col>
      <xdr:colOff>63500</xdr:colOff>
      <xdr:row>41</xdr:row>
      <xdr:rowOff>16764</xdr:rowOff>
    </xdr:to>
    <xdr:cxnSp macro="">
      <xdr:nvCxnSpPr>
        <xdr:cNvPr id="367" name="直線コネクタ 366">
          <a:extLst>
            <a:ext uri="{FF2B5EF4-FFF2-40B4-BE49-F238E27FC236}">
              <a16:creationId xmlns:a16="http://schemas.microsoft.com/office/drawing/2014/main" id="{E9FA56BF-883F-4AD4-BA76-90A136294F65}"/>
            </a:ext>
          </a:extLst>
        </xdr:cNvPr>
        <xdr:cNvCxnSpPr/>
      </xdr:nvCxnSpPr>
      <xdr:spPr>
        <a:xfrm>
          <a:off x="21323300" y="70462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139700</xdr:rowOff>
    </xdr:from>
    <xdr:to>
      <xdr:col>107</xdr:col>
      <xdr:colOff>101600</xdr:colOff>
      <xdr:row>41</xdr:row>
      <xdr:rowOff>69850</xdr:rowOff>
    </xdr:to>
    <xdr:sp macro="" textlink="">
      <xdr:nvSpPr>
        <xdr:cNvPr id="368" name="楕円 367">
          <a:extLst>
            <a:ext uri="{FF2B5EF4-FFF2-40B4-BE49-F238E27FC236}">
              <a16:creationId xmlns:a16="http://schemas.microsoft.com/office/drawing/2014/main" id="{112AAE3D-C3F0-44BE-A18B-4A06A8F23EDC}"/>
            </a:ext>
          </a:extLst>
        </xdr:cNvPr>
        <xdr:cNvSpPr/>
      </xdr:nvSpPr>
      <xdr:spPr>
        <a:xfrm>
          <a:off x="20383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16764</xdr:rowOff>
    </xdr:from>
    <xdr:to>
      <xdr:col>111</xdr:col>
      <xdr:colOff>177800</xdr:colOff>
      <xdr:row>41</xdr:row>
      <xdr:rowOff>19050</xdr:rowOff>
    </xdr:to>
    <xdr:cxnSp macro="">
      <xdr:nvCxnSpPr>
        <xdr:cNvPr id="369" name="直線コネクタ 368">
          <a:extLst>
            <a:ext uri="{FF2B5EF4-FFF2-40B4-BE49-F238E27FC236}">
              <a16:creationId xmlns:a16="http://schemas.microsoft.com/office/drawing/2014/main" id="{099324F7-6BD1-4C3D-B398-8640BC75B56B}"/>
            </a:ext>
          </a:extLst>
        </xdr:cNvPr>
        <xdr:cNvCxnSpPr/>
      </xdr:nvCxnSpPr>
      <xdr:spPr>
        <a:xfrm flipV="1">
          <a:off x="20434300" y="70462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84091</xdr:rowOff>
    </xdr:from>
    <xdr:ext cx="469744" cy="259045"/>
    <xdr:sp macro="" textlink="">
      <xdr:nvSpPr>
        <xdr:cNvPr id="370" name="n_1aveValue【認定こども園・幼稚園・保育所】&#10;一人当たり面積">
          <a:extLst>
            <a:ext uri="{FF2B5EF4-FFF2-40B4-BE49-F238E27FC236}">
              <a16:creationId xmlns:a16="http://schemas.microsoft.com/office/drawing/2014/main" id="{1B766383-2AC9-422F-A09B-39EF9655ABFF}"/>
            </a:ext>
          </a:extLst>
        </xdr:cNvPr>
        <xdr:cNvSpPr txBox="1"/>
      </xdr:nvSpPr>
      <xdr:spPr>
        <a:xfrm>
          <a:off x="210757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81805</xdr:rowOff>
    </xdr:from>
    <xdr:ext cx="469744" cy="259045"/>
    <xdr:sp macro="" textlink="">
      <xdr:nvSpPr>
        <xdr:cNvPr id="371" name="n_2aveValue【認定こども園・幼稚園・保育所】&#10;一人当たり面積">
          <a:extLst>
            <a:ext uri="{FF2B5EF4-FFF2-40B4-BE49-F238E27FC236}">
              <a16:creationId xmlns:a16="http://schemas.microsoft.com/office/drawing/2014/main" id="{110AC060-8BBF-497D-93AB-D1349728DC2A}"/>
            </a:ext>
          </a:extLst>
        </xdr:cNvPr>
        <xdr:cNvSpPr txBox="1"/>
      </xdr:nvSpPr>
      <xdr:spPr>
        <a:xfrm>
          <a:off x="20199427" y="659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40657</xdr:rowOff>
    </xdr:from>
    <xdr:ext cx="469744" cy="259045"/>
    <xdr:sp macro="" textlink="">
      <xdr:nvSpPr>
        <xdr:cNvPr id="372" name="n_3aveValue【認定こども園・幼稚園・保育所】&#10;一人当たり面積">
          <a:extLst>
            <a:ext uri="{FF2B5EF4-FFF2-40B4-BE49-F238E27FC236}">
              <a16:creationId xmlns:a16="http://schemas.microsoft.com/office/drawing/2014/main" id="{E77D9E7C-DCF6-462B-B446-9D9DE673F0C2}"/>
            </a:ext>
          </a:extLst>
        </xdr:cNvPr>
        <xdr:cNvSpPr txBox="1"/>
      </xdr:nvSpPr>
      <xdr:spPr>
        <a:xfrm>
          <a:off x="19310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373" name="n_4aveValue【認定こども園・幼稚園・保育所】&#10;一人当たり面積">
          <a:extLst>
            <a:ext uri="{FF2B5EF4-FFF2-40B4-BE49-F238E27FC236}">
              <a16:creationId xmlns:a16="http://schemas.microsoft.com/office/drawing/2014/main" id="{B3A2F9F4-5A89-40F9-AC4E-34143BF39DB8}"/>
            </a:ext>
          </a:extLst>
        </xdr:cNvPr>
        <xdr:cNvSpPr txBox="1"/>
      </xdr:nvSpPr>
      <xdr:spPr>
        <a:xfrm>
          <a:off x="18421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58691</xdr:rowOff>
    </xdr:from>
    <xdr:ext cx="469744" cy="259045"/>
    <xdr:sp macro="" textlink="">
      <xdr:nvSpPr>
        <xdr:cNvPr id="374" name="n_1mainValue【認定こども園・幼稚園・保育所】&#10;一人当たり面積">
          <a:extLst>
            <a:ext uri="{FF2B5EF4-FFF2-40B4-BE49-F238E27FC236}">
              <a16:creationId xmlns:a16="http://schemas.microsoft.com/office/drawing/2014/main" id="{49FED535-FC4B-4099-80A2-53C4E91EFF6A}"/>
            </a:ext>
          </a:extLst>
        </xdr:cNvPr>
        <xdr:cNvSpPr txBox="1"/>
      </xdr:nvSpPr>
      <xdr:spPr>
        <a:xfrm>
          <a:off x="21075727" y="708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60977</xdr:rowOff>
    </xdr:from>
    <xdr:ext cx="469744" cy="259045"/>
    <xdr:sp macro="" textlink="">
      <xdr:nvSpPr>
        <xdr:cNvPr id="375" name="n_2mainValue【認定こども園・幼稚園・保育所】&#10;一人当たり面積">
          <a:extLst>
            <a:ext uri="{FF2B5EF4-FFF2-40B4-BE49-F238E27FC236}">
              <a16:creationId xmlns:a16="http://schemas.microsoft.com/office/drawing/2014/main" id="{FBE9E3F8-4C23-4D8B-9603-B175ED083F5E}"/>
            </a:ext>
          </a:extLst>
        </xdr:cNvPr>
        <xdr:cNvSpPr txBox="1"/>
      </xdr:nvSpPr>
      <xdr:spPr>
        <a:xfrm>
          <a:off x="20199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6" name="正方形/長方形 375">
          <a:extLst>
            <a:ext uri="{FF2B5EF4-FFF2-40B4-BE49-F238E27FC236}">
              <a16:creationId xmlns:a16="http://schemas.microsoft.com/office/drawing/2014/main" id="{B6F4DE97-FABC-4106-BF11-9A0C69BC2FC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7" name="正方形/長方形 376">
          <a:extLst>
            <a:ext uri="{FF2B5EF4-FFF2-40B4-BE49-F238E27FC236}">
              <a16:creationId xmlns:a16="http://schemas.microsoft.com/office/drawing/2014/main" id="{8364933A-208B-41D7-8EE5-D8D0F96902F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8" name="正方形/長方形 377">
          <a:extLst>
            <a:ext uri="{FF2B5EF4-FFF2-40B4-BE49-F238E27FC236}">
              <a16:creationId xmlns:a16="http://schemas.microsoft.com/office/drawing/2014/main" id="{34000E51-64CD-4290-A82B-3444397D338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9" name="正方形/長方形 378">
          <a:extLst>
            <a:ext uri="{FF2B5EF4-FFF2-40B4-BE49-F238E27FC236}">
              <a16:creationId xmlns:a16="http://schemas.microsoft.com/office/drawing/2014/main" id="{EDD923B9-BA0B-4FBF-8DB3-EDED480D02C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0" name="正方形/長方形 379">
          <a:extLst>
            <a:ext uri="{FF2B5EF4-FFF2-40B4-BE49-F238E27FC236}">
              <a16:creationId xmlns:a16="http://schemas.microsoft.com/office/drawing/2014/main" id="{7C0ABE35-98FF-4470-B98E-83E260E8481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1" name="正方形/長方形 380">
          <a:extLst>
            <a:ext uri="{FF2B5EF4-FFF2-40B4-BE49-F238E27FC236}">
              <a16:creationId xmlns:a16="http://schemas.microsoft.com/office/drawing/2014/main" id="{2B4D62C7-756C-47E1-81CB-CDC070F6BBF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2" name="正方形/長方形 381">
          <a:extLst>
            <a:ext uri="{FF2B5EF4-FFF2-40B4-BE49-F238E27FC236}">
              <a16:creationId xmlns:a16="http://schemas.microsoft.com/office/drawing/2014/main" id="{AD84932C-2496-45C3-8870-FAEC288348E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3" name="正方形/長方形 382">
          <a:extLst>
            <a:ext uri="{FF2B5EF4-FFF2-40B4-BE49-F238E27FC236}">
              <a16:creationId xmlns:a16="http://schemas.microsoft.com/office/drawing/2014/main" id="{7311F8EF-3951-4080-AAA4-C89F4C739D7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4" name="テキスト ボックス 383">
          <a:extLst>
            <a:ext uri="{FF2B5EF4-FFF2-40B4-BE49-F238E27FC236}">
              <a16:creationId xmlns:a16="http://schemas.microsoft.com/office/drawing/2014/main" id="{7AC5C9B6-0071-4556-93A3-3E2C4F1640D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5" name="直線コネクタ 384">
          <a:extLst>
            <a:ext uri="{FF2B5EF4-FFF2-40B4-BE49-F238E27FC236}">
              <a16:creationId xmlns:a16="http://schemas.microsoft.com/office/drawing/2014/main" id="{B6307474-464E-4D7A-A110-F4A726399A8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86" name="テキスト ボックス 385">
          <a:extLst>
            <a:ext uri="{FF2B5EF4-FFF2-40B4-BE49-F238E27FC236}">
              <a16:creationId xmlns:a16="http://schemas.microsoft.com/office/drawing/2014/main" id="{1D863A2F-7C6B-4DA6-9D8F-61A9F438B71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7" name="直線コネクタ 386">
          <a:extLst>
            <a:ext uri="{FF2B5EF4-FFF2-40B4-BE49-F238E27FC236}">
              <a16:creationId xmlns:a16="http://schemas.microsoft.com/office/drawing/2014/main" id="{143815A2-A5BA-4E94-9B5D-F60BDB9608B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88" name="テキスト ボックス 387">
          <a:extLst>
            <a:ext uri="{FF2B5EF4-FFF2-40B4-BE49-F238E27FC236}">
              <a16:creationId xmlns:a16="http://schemas.microsoft.com/office/drawing/2014/main" id="{5F2D861E-A107-4AC7-858F-1C5C7E3D642F}"/>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9" name="直線コネクタ 388">
          <a:extLst>
            <a:ext uri="{FF2B5EF4-FFF2-40B4-BE49-F238E27FC236}">
              <a16:creationId xmlns:a16="http://schemas.microsoft.com/office/drawing/2014/main" id="{35BB8C25-9FBA-4D7D-92C5-6ED1E09E0C2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0" name="テキスト ボックス 389">
          <a:extLst>
            <a:ext uri="{FF2B5EF4-FFF2-40B4-BE49-F238E27FC236}">
              <a16:creationId xmlns:a16="http://schemas.microsoft.com/office/drawing/2014/main" id="{6C2D7038-4076-463B-9D5D-70E82B0E4BE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1" name="直線コネクタ 390">
          <a:extLst>
            <a:ext uri="{FF2B5EF4-FFF2-40B4-BE49-F238E27FC236}">
              <a16:creationId xmlns:a16="http://schemas.microsoft.com/office/drawing/2014/main" id="{94366BA7-A594-48B1-AF31-02F7EE7787D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2" name="テキスト ボックス 391">
          <a:extLst>
            <a:ext uri="{FF2B5EF4-FFF2-40B4-BE49-F238E27FC236}">
              <a16:creationId xmlns:a16="http://schemas.microsoft.com/office/drawing/2014/main" id="{DD91E1F1-7AE2-47AB-96D6-A3972168BD9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3" name="直線コネクタ 392">
          <a:extLst>
            <a:ext uri="{FF2B5EF4-FFF2-40B4-BE49-F238E27FC236}">
              <a16:creationId xmlns:a16="http://schemas.microsoft.com/office/drawing/2014/main" id="{0D6B947B-900E-4FC9-8DAD-57F8722B606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4" name="テキスト ボックス 393">
          <a:extLst>
            <a:ext uri="{FF2B5EF4-FFF2-40B4-BE49-F238E27FC236}">
              <a16:creationId xmlns:a16="http://schemas.microsoft.com/office/drawing/2014/main" id="{3A1DC836-757F-4562-B28D-55FE34AE27D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5" name="直線コネクタ 394">
          <a:extLst>
            <a:ext uri="{FF2B5EF4-FFF2-40B4-BE49-F238E27FC236}">
              <a16:creationId xmlns:a16="http://schemas.microsoft.com/office/drawing/2014/main" id="{30B08267-B428-4033-BB43-0E111936C57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96" name="テキスト ボックス 395">
          <a:extLst>
            <a:ext uri="{FF2B5EF4-FFF2-40B4-BE49-F238E27FC236}">
              <a16:creationId xmlns:a16="http://schemas.microsoft.com/office/drawing/2014/main" id="{FFCA4F12-FD02-4DAF-855C-1715E08DC70B}"/>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7" name="直線コネクタ 396">
          <a:extLst>
            <a:ext uri="{FF2B5EF4-FFF2-40B4-BE49-F238E27FC236}">
              <a16:creationId xmlns:a16="http://schemas.microsoft.com/office/drawing/2014/main" id="{95331DD8-A7D3-4518-9F71-82291EB1CCD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98" name="テキスト ボックス 397">
          <a:extLst>
            <a:ext uri="{FF2B5EF4-FFF2-40B4-BE49-F238E27FC236}">
              <a16:creationId xmlns:a16="http://schemas.microsoft.com/office/drawing/2014/main" id="{6A0D682B-C062-41FB-AB82-DB318E3E0BCC}"/>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9" name="【学校施設】&#10;有形固定資産減価償却率グラフ枠">
          <a:extLst>
            <a:ext uri="{FF2B5EF4-FFF2-40B4-BE49-F238E27FC236}">
              <a16:creationId xmlns:a16="http://schemas.microsoft.com/office/drawing/2014/main" id="{4C7222F8-5F90-4636-A10C-2D390157645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400" name="直線コネクタ 399">
          <a:extLst>
            <a:ext uri="{FF2B5EF4-FFF2-40B4-BE49-F238E27FC236}">
              <a16:creationId xmlns:a16="http://schemas.microsoft.com/office/drawing/2014/main" id="{B6081D43-F71B-429E-9B1F-39A3DF0DBAF0}"/>
            </a:ext>
          </a:extLst>
        </xdr:cNvPr>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401" name="【学校施設】&#10;有形固定資産減価償却率最小値テキスト">
          <a:extLst>
            <a:ext uri="{FF2B5EF4-FFF2-40B4-BE49-F238E27FC236}">
              <a16:creationId xmlns:a16="http://schemas.microsoft.com/office/drawing/2014/main" id="{9C75CB73-A482-4D67-A7E2-1D85EA91BE40}"/>
            </a:ext>
          </a:extLst>
        </xdr:cNvPr>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402" name="直線コネクタ 401">
          <a:extLst>
            <a:ext uri="{FF2B5EF4-FFF2-40B4-BE49-F238E27FC236}">
              <a16:creationId xmlns:a16="http://schemas.microsoft.com/office/drawing/2014/main" id="{69D4D23F-C0CB-47C1-9848-B85D97649E80}"/>
            </a:ext>
          </a:extLst>
        </xdr:cNvPr>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403" name="【学校施設】&#10;有形固定資産減価償却率最大値テキスト">
          <a:extLst>
            <a:ext uri="{FF2B5EF4-FFF2-40B4-BE49-F238E27FC236}">
              <a16:creationId xmlns:a16="http://schemas.microsoft.com/office/drawing/2014/main" id="{76A79A41-261B-443A-84B9-636AE474D087}"/>
            </a:ext>
          </a:extLst>
        </xdr:cNvPr>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404" name="直線コネクタ 403">
          <a:extLst>
            <a:ext uri="{FF2B5EF4-FFF2-40B4-BE49-F238E27FC236}">
              <a16:creationId xmlns:a16="http://schemas.microsoft.com/office/drawing/2014/main" id="{6E5339DB-FEF0-4A5E-9772-E7563D129DB0}"/>
            </a:ext>
          </a:extLst>
        </xdr:cNvPr>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405" name="【学校施設】&#10;有形固定資産減価償却率平均値テキスト">
          <a:extLst>
            <a:ext uri="{FF2B5EF4-FFF2-40B4-BE49-F238E27FC236}">
              <a16:creationId xmlns:a16="http://schemas.microsoft.com/office/drawing/2014/main" id="{622794EE-D1EB-4450-907B-D6528300A911}"/>
            </a:ext>
          </a:extLst>
        </xdr:cNvPr>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406" name="フローチャート: 判断 405">
          <a:extLst>
            <a:ext uri="{FF2B5EF4-FFF2-40B4-BE49-F238E27FC236}">
              <a16:creationId xmlns:a16="http://schemas.microsoft.com/office/drawing/2014/main" id="{50F86C4A-B585-4223-8EAD-BC0527416FD1}"/>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07" name="フローチャート: 判断 406">
          <a:extLst>
            <a:ext uri="{FF2B5EF4-FFF2-40B4-BE49-F238E27FC236}">
              <a16:creationId xmlns:a16="http://schemas.microsoft.com/office/drawing/2014/main" id="{0133A133-DCA2-48E7-B5CB-D1C340F06B56}"/>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408" name="フローチャート: 判断 407">
          <a:extLst>
            <a:ext uri="{FF2B5EF4-FFF2-40B4-BE49-F238E27FC236}">
              <a16:creationId xmlns:a16="http://schemas.microsoft.com/office/drawing/2014/main" id="{E3B2104F-96CF-44F7-B0DC-AD12029E9444}"/>
            </a:ext>
          </a:extLst>
        </xdr:cNvPr>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409" name="フローチャート: 判断 408">
          <a:extLst>
            <a:ext uri="{FF2B5EF4-FFF2-40B4-BE49-F238E27FC236}">
              <a16:creationId xmlns:a16="http://schemas.microsoft.com/office/drawing/2014/main" id="{41EAE121-74E1-45D9-97C5-9FCA5EE86C4C}"/>
            </a:ext>
          </a:extLst>
        </xdr:cNvPr>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410" name="フローチャート: 判断 409">
          <a:extLst>
            <a:ext uri="{FF2B5EF4-FFF2-40B4-BE49-F238E27FC236}">
              <a16:creationId xmlns:a16="http://schemas.microsoft.com/office/drawing/2014/main" id="{532DECB5-2BF9-4B08-8EA7-B711FDE20169}"/>
            </a:ext>
          </a:extLst>
        </xdr:cNvPr>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1" name="テキスト ボックス 410">
          <a:extLst>
            <a:ext uri="{FF2B5EF4-FFF2-40B4-BE49-F238E27FC236}">
              <a16:creationId xmlns:a16="http://schemas.microsoft.com/office/drawing/2014/main" id="{278569DC-95CF-40A0-BD56-DEEC9727A09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2" name="テキスト ボックス 411">
          <a:extLst>
            <a:ext uri="{FF2B5EF4-FFF2-40B4-BE49-F238E27FC236}">
              <a16:creationId xmlns:a16="http://schemas.microsoft.com/office/drawing/2014/main" id="{9DB6E8B7-8BEA-4046-84FA-97043309E15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3" name="テキスト ボックス 412">
          <a:extLst>
            <a:ext uri="{FF2B5EF4-FFF2-40B4-BE49-F238E27FC236}">
              <a16:creationId xmlns:a16="http://schemas.microsoft.com/office/drawing/2014/main" id="{BC326282-D8F8-45F6-95EA-490D4852CF9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id="{23E9FD01-3894-4F67-B079-AA53BE60B8D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id="{C4AEF1CA-0CFE-40EC-BC30-88A5C5E81CD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151130</xdr:rowOff>
    </xdr:from>
    <xdr:to>
      <xdr:col>85</xdr:col>
      <xdr:colOff>177800</xdr:colOff>
      <xdr:row>62</xdr:row>
      <xdr:rowOff>81280</xdr:rowOff>
    </xdr:to>
    <xdr:sp macro="" textlink="">
      <xdr:nvSpPr>
        <xdr:cNvPr id="416" name="楕円 415">
          <a:extLst>
            <a:ext uri="{FF2B5EF4-FFF2-40B4-BE49-F238E27FC236}">
              <a16:creationId xmlns:a16="http://schemas.microsoft.com/office/drawing/2014/main" id="{F7F74227-D183-469C-98C1-78BE7FDF62D8}"/>
            </a:ext>
          </a:extLst>
        </xdr:cNvPr>
        <xdr:cNvSpPr/>
      </xdr:nvSpPr>
      <xdr:spPr>
        <a:xfrm>
          <a:off x="162687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129557</xdr:rowOff>
    </xdr:from>
    <xdr:ext cx="405111" cy="259045"/>
    <xdr:sp macro="" textlink="">
      <xdr:nvSpPr>
        <xdr:cNvPr id="417" name="【学校施設】&#10;有形固定資産減価償却率該当値テキスト">
          <a:extLst>
            <a:ext uri="{FF2B5EF4-FFF2-40B4-BE49-F238E27FC236}">
              <a16:creationId xmlns:a16="http://schemas.microsoft.com/office/drawing/2014/main" id="{44327DA7-BC4C-4575-96A6-0F7725445969}"/>
            </a:ext>
          </a:extLst>
        </xdr:cNvPr>
        <xdr:cNvSpPr txBox="1"/>
      </xdr:nvSpPr>
      <xdr:spPr>
        <a:xfrm>
          <a:off x="16357600"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113030</xdr:rowOff>
    </xdr:from>
    <xdr:to>
      <xdr:col>81</xdr:col>
      <xdr:colOff>101600</xdr:colOff>
      <xdr:row>62</xdr:row>
      <xdr:rowOff>43180</xdr:rowOff>
    </xdr:to>
    <xdr:sp macro="" textlink="">
      <xdr:nvSpPr>
        <xdr:cNvPr id="418" name="楕円 417">
          <a:extLst>
            <a:ext uri="{FF2B5EF4-FFF2-40B4-BE49-F238E27FC236}">
              <a16:creationId xmlns:a16="http://schemas.microsoft.com/office/drawing/2014/main" id="{87E249CD-579A-459D-ADC1-73DA6FA79EEF}"/>
            </a:ext>
          </a:extLst>
        </xdr:cNvPr>
        <xdr:cNvSpPr/>
      </xdr:nvSpPr>
      <xdr:spPr>
        <a:xfrm>
          <a:off x="15430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163830</xdr:rowOff>
    </xdr:from>
    <xdr:to>
      <xdr:col>85</xdr:col>
      <xdr:colOff>127000</xdr:colOff>
      <xdr:row>62</xdr:row>
      <xdr:rowOff>30480</xdr:rowOff>
    </xdr:to>
    <xdr:cxnSp macro="">
      <xdr:nvCxnSpPr>
        <xdr:cNvPr id="419" name="直線コネクタ 418">
          <a:extLst>
            <a:ext uri="{FF2B5EF4-FFF2-40B4-BE49-F238E27FC236}">
              <a16:creationId xmlns:a16="http://schemas.microsoft.com/office/drawing/2014/main" id="{8183DCE2-842D-492F-8CAA-5844DAD0117C}"/>
            </a:ext>
          </a:extLst>
        </xdr:cNvPr>
        <xdr:cNvCxnSpPr/>
      </xdr:nvCxnSpPr>
      <xdr:spPr>
        <a:xfrm>
          <a:off x="15481300" y="106222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73025</xdr:rowOff>
    </xdr:from>
    <xdr:to>
      <xdr:col>76</xdr:col>
      <xdr:colOff>165100</xdr:colOff>
      <xdr:row>62</xdr:row>
      <xdr:rowOff>3175</xdr:rowOff>
    </xdr:to>
    <xdr:sp macro="" textlink="">
      <xdr:nvSpPr>
        <xdr:cNvPr id="420" name="楕円 419">
          <a:extLst>
            <a:ext uri="{FF2B5EF4-FFF2-40B4-BE49-F238E27FC236}">
              <a16:creationId xmlns:a16="http://schemas.microsoft.com/office/drawing/2014/main" id="{C82B4BF4-9EFF-4985-AF4A-F6D3D37DC868}"/>
            </a:ext>
          </a:extLst>
        </xdr:cNvPr>
        <xdr:cNvSpPr/>
      </xdr:nvSpPr>
      <xdr:spPr>
        <a:xfrm>
          <a:off x="145415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123825</xdr:rowOff>
    </xdr:from>
    <xdr:to>
      <xdr:col>81</xdr:col>
      <xdr:colOff>50800</xdr:colOff>
      <xdr:row>61</xdr:row>
      <xdr:rowOff>163830</xdr:rowOff>
    </xdr:to>
    <xdr:cxnSp macro="">
      <xdr:nvCxnSpPr>
        <xdr:cNvPr id="421" name="直線コネクタ 420">
          <a:extLst>
            <a:ext uri="{FF2B5EF4-FFF2-40B4-BE49-F238E27FC236}">
              <a16:creationId xmlns:a16="http://schemas.microsoft.com/office/drawing/2014/main" id="{069BA098-6574-4A51-9F3E-679BBED74AC9}"/>
            </a:ext>
          </a:extLst>
        </xdr:cNvPr>
        <xdr:cNvCxnSpPr/>
      </xdr:nvCxnSpPr>
      <xdr:spPr>
        <a:xfrm>
          <a:off x="14592300" y="105822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422" name="n_1aveValue【学校施設】&#10;有形固定資産減価償却率">
          <a:extLst>
            <a:ext uri="{FF2B5EF4-FFF2-40B4-BE49-F238E27FC236}">
              <a16:creationId xmlns:a16="http://schemas.microsoft.com/office/drawing/2014/main" id="{CF64BD75-61E0-419D-BB13-12B3B9AC731F}"/>
            </a:ext>
          </a:extLst>
        </xdr:cNvPr>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95902</xdr:rowOff>
    </xdr:from>
    <xdr:ext cx="405111" cy="259045"/>
    <xdr:sp macro="" textlink="">
      <xdr:nvSpPr>
        <xdr:cNvPr id="423" name="n_2aveValue【学校施設】&#10;有形固定資産減価償却率">
          <a:extLst>
            <a:ext uri="{FF2B5EF4-FFF2-40B4-BE49-F238E27FC236}">
              <a16:creationId xmlns:a16="http://schemas.microsoft.com/office/drawing/2014/main" id="{A2EA68F2-B2EF-45DF-9C13-5B37C6153289}"/>
            </a:ext>
          </a:extLst>
        </xdr:cNvPr>
        <xdr:cNvSpPr txBox="1"/>
      </xdr:nvSpPr>
      <xdr:spPr>
        <a:xfrm>
          <a:off x="14389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424" name="n_3aveValue【学校施設】&#10;有形固定資産減価償却率">
          <a:extLst>
            <a:ext uri="{FF2B5EF4-FFF2-40B4-BE49-F238E27FC236}">
              <a16:creationId xmlns:a16="http://schemas.microsoft.com/office/drawing/2014/main" id="{3B4E6B13-5F63-4BA7-B8F0-4E4B1C05A058}"/>
            </a:ext>
          </a:extLst>
        </xdr:cNvPr>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425" name="n_4aveValue【学校施設】&#10;有形固定資産減価償却率">
          <a:extLst>
            <a:ext uri="{FF2B5EF4-FFF2-40B4-BE49-F238E27FC236}">
              <a16:creationId xmlns:a16="http://schemas.microsoft.com/office/drawing/2014/main" id="{6574AE70-3FC6-45CA-9AB1-AB72C857A945}"/>
            </a:ext>
          </a:extLst>
        </xdr:cNvPr>
        <xdr:cNvSpPr txBox="1"/>
      </xdr:nvSpPr>
      <xdr:spPr>
        <a:xfrm>
          <a:off x="12611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34307</xdr:rowOff>
    </xdr:from>
    <xdr:ext cx="405111" cy="259045"/>
    <xdr:sp macro="" textlink="">
      <xdr:nvSpPr>
        <xdr:cNvPr id="426" name="n_1mainValue【学校施設】&#10;有形固定資産減価償却率">
          <a:extLst>
            <a:ext uri="{FF2B5EF4-FFF2-40B4-BE49-F238E27FC236}">
              <a16:creationId xmlns:a16="http://schemas.microsoft.com/office/drawing/2014/main" id="{B4ADBE25-F96B-4114-85E8-8AA39EAB2328}"/>
            </a:ext>
          </a:extLst>
        </xdr:cNvPr>
        <xdr:cNvSpPr txBox="1"/>
      </xdr:nvSpPr>
      <xdr:spPr>
        <a:xfrm>
          <a:off x="152660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165752</xdr:rowOff>
    </xdr:from>
    <xdr:ext cx="405111" cy="259045"/>
    <xdr:sp macro="" textlink="">
      <xdr:nvSpPr>
        <xdr:cNvPr id="427" name="n_2mainValue【学校施設】&#10;有形固定資産減価償却率">
          <a:extLst>
            <a:ext uri="{FF2B5EF4-FFF2-40B4-BE49-F238E27FC236}">
              <a16:creationId xmlns:a16="http://schemas.microsoft.com/office/drawing/2014/main" id="{E04AD3F4-D1F8-4FA3-9F1A-8537EB196348}"/>
            </a:ext>
          </a:extLst>
        </xdr:cNvPr>
        <xdr:cNvSpPr txBox="1"/>
      </xdr:nvSpPr>
      <xdr:spPr>
        <a:xfrm>
          <a:off x="14389744"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8" name="正方形/長方形 427">
          <a:extLst>
            <a:ext uri="{FF2B5EF4-FFF2-40B4-BE49-F238E27FC236}">
              <a16:creationId xmlns:a16="http://schemas.microsoft.com/office/drawing/2014/main" id="{98B1FE8C-37E0-4D87-97C2-57063691EAC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9" name="正方形/長方形 428">
          <a:extLst>
            <a:ext uri="{FF2B5EF4-FFF2-40B4-BE49-F238E27FC236}">
              <a16:creationId xmlns:a16="http://schemas.microsoft.com/office/drawing/2014/main" id="{144118CF-3767-4812-9D2F-9CDEE66F4D5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0" name="正方形/長方形 429">
          <a:extLst>
            <a:ext uri="{FF2B5EF4-FFF2-40B4-BE49-F238E27FC236}">
              <a16:creationId xmlns:a16="http://schemas.microsoft.com/office/drawing/2014/main" id="{684E7DD9-C998-49A8-A70F-AC4F7C1779A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1" name="正方形/長方形 430">
          <a:extLst>
            <a:ext uri="{FF2B5EF4-FFF2-40B4-BE49-F238E27FC236}">
              <a16:creationId xmlns:a16="http://schemas.microsoft.com/office/drawing/2014/main" id="{0F6EDFEE-BA1E-4325-8A2F-2F5529D3968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2" name="正方形/長方形 431">
          <a:extLst>
            <a:ext uri="{FF2B5EF4-FFF2-40B4-BE49-F238E27FC236}">
              <a16:creationId xmlns:a16="http://schemas.microsoft.com/office/drawing/2014/main" id="{21A4D06D-C9AB-487C-96F3-F628C02BC87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3" name="正方形/長方形 432">
          <a:extLst>
            <a:ext uri="{FF2B5EF4-FFF2-40B4-BE49-F238E27FC236}">
              <a16:creationId xmlns:a16="http://schemas.microsoft.com/office/drawing/2014/main" id="{59964BA1-FC98-401F-941B-E54EBFA8C0D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4" name="正方形/長方形 433">
          <a:extLst>
            <a:ext uri="{FF2B5EF4-FFF2-40B4-BE49-F238E27FC236}">
              <a16:creationId xmlns:a16="http://schemas.microsoft.com/office/drawing/2014/main" id="{5A5DD4FA-3537-4A54-912D-8A3D8147056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5" name="正方形/長方形 434">
          <a:extLst>
            <a:ext uri="{FF2B5EF4-FFF2-40B4-BE49-F238E27FC236}">
              <a16:creationId xmlns:a16="http://schemas.microsoft.com/office/drawing/2014/main" id="{E1BD6250-3762-417E-85AD-4028DB341DE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6" name="テキスト ボックス 435">
          <a:extLst>
            <a:ext uri="{FF2B5EF4-FFF2-40B4-BE49-F238E27FC236}">
              <a16:creationId xmlns:a16="http://schemas.microsoft.com/office/drawing/2014/main" id="{63BF5F05-C278-4CE1-8E41-13AC4F1EDF6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7" name="直線コネクタ 436">
          <a:extLst>
            <a:ext uri="{FF2B5EF4-FFF2-40B4-BE49-F238E27FC236}">
              <a16:creationId xmlns:a16="http://schemas.microsoft.com/office/drawing/2014/main" id="{F81DEBDF-B4DD-45BD-B7B9-C458417AF61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8" name="テキスト ボックス 437">
          <a:extLst>
            <a:ext uri="{FF2B5EF4-FFF2-40B4-BE49-F238E27FC236}">
              <a16:creationId xmlns:a16="http://schemas.microsoft.com/office/drawing/2014/main" id="{E783DB6A-3293-441C-9C9C-3888ED5F8B9D}"/>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39" name="直線コネクタ 438">
          <a:extLst>
            <a:ext uri="{FF2B5EF4-FFF2-40B4-BE49-F238E27FC236}">
              <a16:creationId xmlns:a16="http://schemas.microsoft.com/office/drawing/2014/main" id="{F61F429C-102C-433C-9B87-141DDA92D67D}"/>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0" name="テキスト ボックス 439">
          <a:extLst>
            <a:ext uri="{FF2B5EF4-FFF2-40B4-BE49-F238E27FC236}">
              <a16:creationId xmlns:a16="http://schemas.microsoft.com/office/drawing/2014/main" id="{A7925D25-614D-4962-A882-636DDA821BF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1" name="直線コネクタ 440">
          <a:extLst>
            <a:ext uri="{FF2B5EF4-FFF2-40B4-BE49-F238E27FC236}">
              <a16:creationId xmlns:a16="http://schemas.microsoft.com/office/drawing/2014/main" id="{CEE248C3-9F30-4B5C-95D8-0A5242E7E49A}"/>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2" name="テキスト ボックス 441">
          <a:extLst>
            <a:ext uri="{FF2B5EF4-FFF2-40B4-BE49-F238E27FC236}">
              <a16:creationId xmlns:a16="http://schemas.microsoft.com/office/drawing/2014/main" id="{7C81304C-9F26-48B1-A2CB-2236B61C2E08}"/>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3" name="直線コネクタ 442">
          <a:extLst>
            <a:ext uri="{FF2B5EF4-FFF2-40B4-BE49-F238E27FC236}">
              <a16:creationId xmlns:a16="http://schemas.microsoft.com/office/drawing/2014/main" id="{84DD8B5C-CACF-4515-A12A-0CC6153EF136}"/>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4" name="テキスト ボックス 443">
          <a:extLst>
            <a:ext uri="{FF2B5EF4-FFF2-40B4-BE49-F238E27FC236}">
              <a16:creationId xmlns:a16="http://schemas.microsoft.com/office/drawing/2014/main" id="{0603F8D6-2AD7-4A0D-86B4-9C4CF67C7DC3}"/>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5" name="直線コネクタ 444">
          <a:extLst>
            <a:ext uri="{FF2B5EF4-FFF2-40B4-BE49-F238E27FC236}">
              <a16:creationId xmlns:a16="http://schemas.microsoft.com/office/drawing/2014/main" id="{9AED8106-BAD1-4E56-89E6-BAE8030A972B}"/>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6" name="テキスト ボックス 445">
          <a:extLst>
            <a:ext uri="{FF2B5EF4-FFF2-40B4-BE49-F238E27FC236}">
              <a16:creationId xmlns:a16="http://schemas.microsoft.com/office/drawing/2014/main" id="{092792D2-FA06-426C-9866-04794124F63A}"/>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7" name="直線コネクタ 446">
          <a:extLst>
            <a:ext uri="{FF2B5EF4-FFF2-40B4-BE49-F238E27FC236}">
              <a16:creationId xmlns:a16="http://schemas.microsoft.com/office/drawing/2014/main" id="{503D8C28-F279-4584-8E80-103A0D9CD33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8" name="テキスト ボックス 447">
          <a:extLst>
            <a:ext uri="{FF2B5EF4-FFF2-40B4-BE49-F238E27FC236}">
              <a16:creationId xmlns:a16="http://schemas.microsoft.com/office/drawing/2014/main" id="{7304344D-7034-46B8-9F12-9DB9BE5EEFA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9" name="【学校施設】&#10;一人当たり面積グラフ枠">
          <a:extLst>
            <a:ext uri="{FF2B5EF4-FFF2-40B4-BE49-F238E27FC236}">
              <a16:creationId xmlns:a16="http://schemas.microsoft.com/office/drawing/2014/main" id="{E34674CF-5D1F-48B4-98C7-07948740A52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450" name="直線コネクタ 449">
          <a:extLst>
            <a:ext uri="{FF2B5EF4-FFF2-40B4-BE49-F238E27FC236}">
              <a16:creationId xmlns:a16="http://schemas.microsoft.com/office/drawing/2014/main" id="{34DE4633-1E14-4DE2-8EF5-F79F18C78364}"/>
            </a:ext>
          </a:extLst>
        </xdr:cNvPr>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451" name="【学校施設】&#10;一人当たり面積最小値テキスト">
          <a:extLst>
            <a:ext uri="{FF2B5EF4-FFF2-40B4-BE49-F238E27FC236}">
              <a16:creationId xmlns:a16="http://schemas.microsoft.com/office/drawing/2014/main" id="{3B426F54-2A42-43AF-AABF-F35705EAE2D3}"/>
            </a:ext>
          </a:extLst>
        </xdr:cNvPr>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452" name="直線コネクタ 451">
          <a:extLst>
            <a:ext uri="{FF2B5EF4-FFF2-40B4-BE49-F238E27FC236}">
              <a16:creationId xmlns:a16="http://schemas.microsoft.com/office/drawing/2014/main" id="{E8FE83B9-6267-4D7B-82E3-3CCF56ABC5E6}"/>
            </a:ext>
          </a:extLst>
        </xdr:cNvPr>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453" name="【学校施設】&#10;一人当たり面積最大値テキスト">
          <a:extLst>
            <a:ext uri="{FF2B5EF4-FFF2-40B4-BE49-F238E27FC236}">
              <a16:creationId xmlns:a16="http://schemas.microsoft.com/office/drawing/2014/main" id="{A1CE5A89-7830-405D-AA75-09047B85C859}"/>
            </a:ext>
          </a:extLst>
        </xdr:cNvPr>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454" name="直線コネクタ 453">
          <a:extLst>
            <a:ext uri="{FF2B5EF4-FFF2-40B4-BE49-F238E27FC236}">
              <a16:creationId xmlns:a16="http://schemas.microsoft.com/office/drawing/2014/main" id="{BF771EB1-3879-47FC-BB6C-C9BCAC42FE14}"/>
            </a:ext>
          </a:extLst>
        </xdr:cNvPr>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77690</xdr:rowOff>
    </xdr:from>
    <xdr:ext cx="469744" cy="259045"/>
    <xdr:sp macro="" textlink="">
      <xdr:nvSpPr>
        <xdr:cNvPr id="455" name="【学校施設】&#10;一人当たり面積平均値テキスト">
          <a:extLst>
            <a:ext uri="{FF2B5EF4-FFF2-40B4-BE49-F238E27FC236}">
              <a16:creationId xmlns:a16="http://schemas.microsoft.com/office/drawing/2014/main" id="{9E57F780-F934-4537-9241-7FBD76571B6E}"/>
            </a:ext>
          </a:extLst>
        </xdr:cNvPr>
        <xdr:cNvSpPr txBox="1"/>
      </xdr:nvSpPr>
      <xdr:spPr>
        <a:xfrm>
          <a:off x="22199600" y="10536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456" name="フローチャート: 判断 455">
          <a:extLst>
            <a:ext uri="{FF2B5EF4-FFF2-40B4-BE49-F238E27FC236}">
              <a16:creationId xmlns:a16="http://schemas.microsoft.com/office/drawing/2014/main" id="{683A90D9-77F5-4BD7-B0D8-09132E0E368E}"/>
            </a:ext>
          </a:extLst>
        </xdr:cNvPr>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457" name="フローチャート: 判断 456">
          <a:extLst>
            <a:ext uri="{FF2B5EF4-FFF2-40B4-BE49-F238E27FC236}">
              <a16:creationId xmlns:a16="http://schemas.microsoft.com/office/drawing/2014/main" id="{67BA4798-5DF6-4402-A68E-C387FD0B706D}"/>
            </a:ext>
          </a:extLst>
        </xdr:cNvPr>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458" name="フローチャート: 判断 457">
          <a:extLst>
            <a:ext uri="{FF2B5EF4-FFF2-40B4-BE49-F238E27FC236}">
              <a16:creationId xmlns:a16="http://schemas.microsoft.com/office/drawing/2014/main" id="{9280495D-8F0D-4EB5-8FF4-9FA44AEC4A07}"/>
            </a:ext>
          </a:extLst>
        </xdr:cNvPr>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459" name="フローチャート: 判断 458">
          <a:extLst>
            <a:ext uri="{FF2B5EF4-FFF2-40B4-BE49-F238E27FC236}">
              <a16:creationId xmlns:a16="http://schemas.microsoft.com/office/drawing/2014/main" id="{0AB15F58-35ED-436A-83CE-54301FAB09A8}"/>
            </a:ext>
          </a:extLst>
        </xdr:cNvPr>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460" name="フローチャート: 判断 459">
          <a:extLst>
            <a:ext uri="{FF2B5EF4-FFF2-40B4-BE49-F238E27FC236}">
              <a16:creationId xmlns:a16="http://schemas.microsoft.com/office/drawing/2014/main" id="{10294A23-FDA8-49FE-AC8C-8468B05CE40A}"/>
            </a:ext>
          </a:extLst>
        </xdr:cNvPr>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F0E48DEE-B8B4-4523-86C3-5510E9B9D9C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860764ED-E304-4295-B7BF-4EBE681CEE6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2D970529-170C-4FC6-8230-A06BCB8BC5C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5F361880-CDD0-4A84-92B1-0687EA1A6D2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FC9FA7B8-8A87-4F58-8F9E-3085CEBDD99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139853</xdr:rowOff>
    </xdr:from>
    <xdr:to>
      <xdr:col>116</xdr:col>
      <xdr:colOff>114300</xdr:colOff>
      <xdr:row>63</xdr:row>
      <xdr:rowOff>70003</xdr:rowOff>
    </xdr:to>
    <xdr:sp macro="" textlink="">
      <xdr:nvSpPr>
        <xdr:cNvPr id="466" name="楕円 465">
          <a:extLst>
            <a:ext uri="{FF2B5EF4-FFF2-40B4-BE49-F238E27FC236}">
              <a16:creationId xmlns:a16="http://schemas.microsoft.com/office/drawing/2014/main" id="{8AF3CF8D-8A07-4B22-9BF1-049EA233D62A}"/>
            </a:ext>
          </a:extLst>
        </xdr:cNvPr>
        <xdr:cNvSpPr/>
      </xdr:nvSpPr>
      <xdr:spPr>
        <a:xfrm>
          <a:off x="22110700" y="1076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118280</xdr:rowOff>
    </xdr:from>
    <xdr:ext cx="469744" cy="259045"/>
    <xdr:sp macro="" textlink="">
      <xdr:nvSpPr>
        <xdr:cNvPr id="467" name="【学校施設】&#10;一人当たり面積該当値テキスト">
          <a:extLst>
            <a:ext uri="{FF2B5EF4-FFF2-40B4-BE49-F238E27FC236}">
              <a16:creationId xmlns:a16="http://schemas.microsoft.com/office/drawing/2014/main" id="{A9987C74-32F1-4D87-B389-8D0EA3EC792F}"/>
            </a:ext>
          </a:extLst>
        </xdr:cNvPr>
        <xdr:cNvSpPr txBox="1"/>
      </xdr:nvSpPr>
      <xdr:spPr>
        <a:xfrm>
          <a:off x="22199600" y="107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141681</xdr:rowOff>
    </xdr:from>
    <xdr:to>
      <xdr:col>112</xdr:col>
      <xdr:colOff>38100</xdr:colOff>
      <xdr:row>63</xdr:row>
      <xdr:rowOff>71831</xdr:rowOff>
    </xdr:to>
    <xdr:sp macro="" textlink="">
      <xdr:nvSpPr>
        <xdr:cNvPr id="468" name="楕円 467">
          <a:extLst>
            <a:ext uri="{FF2B5EF4-FFF2-40B4-BE49-F238E27FC236}">
              <a16:creationId xmlns:a16="http://schemas.microsoft.com/office/drawing/2014/main" id="{70ECD613-A9F4-4345-8A32-AEDB6BC6FFA9}"/>
            </a:ext>
          </a:extLst>
        </xdr:cNvPr>
        <xdr:cNvSpPr/>
      </xdr:nvSpPr>
      <xdr:spPr>
        <a:xfrm>
          <a:off x="21272500" y="1077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19203</xdr:rowOff>
    </xdr:from>
    <xdr:to>
      <xdr:col>116</xdr:col>
      <xdr:colOff>63500</xdr:colOff>
      <xdr:row>63</xdr:row>
      <xdr:rowOff>21031</xdr:rowOff>
    </xdr:to>
    <xdr:cxnSp macro="">
      <xdr:nvCxnSpPr>
        <xdr:cNvPr id="469" name="直線コネクタ 468">
          <a:extLst>
            <a:ext uri="{FF2B5EF4-FFF2-40B4-BE49-F238E27FC236}">
              <a16:creationId xmlns:a16="http://schemas.microsoft.com/office/drawing/2014/main" id="{923F9F1C-7908-4041-8842-2F795AE2C056}"/>
            </a:ext>
          </a:extLst>
        </xdr:cNvPr>
        <xdr:cNvCxnSpPr/>
      </xdr:nvCxnSpPr>
      <xdr:spPr>
        <a:xfrm flipV="1">
          <a:off x="21323300" y="10820553"/>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143053</xdr:rowOff>
    </xdr:from>
    <xdr:to>
      <xdr:col>107</xdr:col>
      <xdr:colOff>101600</xdr:colOff>
      <xdr:row>63</xdr:row>
      <xdr:rowOff>73203</xdr:rowOff>
    </xdr:to>
    <xdr:sp macro="" textlink="">
      <xdr:nvSpPr>
        <xdr:cNvPr id="470" name="楕円 469">
          <a:extLst>
            <a:ext uri="{FF2B5EF4-FFF2-40B4-BE49-F238E27FC236}">
              <a16:creationId xmlns:a16="http://schemas.microsoft.com/office/drawing/2014/main" id="{B8C71791-03B0-47B5-A5A9-9F43B12A08A8}"/>
            </a:ext>
          </a:extLst>
        </xdr:cNvPr>
        <xdr:cNvSpPr/>
      </xdr:nvSpPr>
      <xdr:spPr>
        <a:xfrm>
          <a:off x="20383500" y="1077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21031</xdr:rowOff>
    </xdr:from>
    <xdr:to>
      <xdr:col>111</xdr:col>
      <xdr:colOff>177800</xdr:colOff>
      <xdr:row>63</xdr:row>
      <xdr:rowOff>22403</xdr:rowOff>
    </xdr:to>
    <xdr:cxnSp macro="">
      <xdr:nvCxnSpPr>
        <xdr:cNvPr id="471" name="直線コネクタ 470">
          <a:extLst>
            <a:ext uri="{FF2B5EF4-FFF2-40B4-BE49-F238E27FC236}">
              <a16:creationId xmlns:a16="http://schemas.microsoft.com/office/drawing/2014/main" id="{8DB4F733-9A48-4CEA-95F8-BD40A8965598}"/>
            </a:ext>
          </a:extLst>
        </xdr:cNvPr>
        <xdr:cNvCxnSpPr/>
      </xdr:nvCxnSpPr>
      <xdr:spPr>
        <a:xfrm flipV="1">
          <a:off x="20434300" y="1082238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13835</xdr:rowOff>
    </xdr:from>
    <xdr:ext cx="469744" cy="259045"/>
    <xdr:sp macro="" textlink="">
      <xdr:nvSpPr>
        <xdr:cNvPr id="472" name="n_1aveValue【学校施設】&#10;一人当たり面積">
          <a:extLst>
            <a:ext uri="{FF2B5EF4-FFF2-40B4-BE49-F238E27FC236}">
              <a16:creationId xmlns:a16="http://schemas.microsoft.com/office/drawing/2014/main" id="{8886BE13-DD26-4B64-991A-9413B3B24950}"/>
            </a:ext>
          </a:extLst>
        </xdr:cNvPr>
        <xdr:cNvSpPr txBox="1"/>
      </xdr:nvSpPr>
      <xdr:spPr>
        <a:xfrm>
          <a:off x="21075727" y="1047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22064</xdr:rowOff>
    </xdr:from>
    <xdr:ext cx="469744" cy="259045"/>
    <xdr:sp macro="" textlink="">
      <xdr:nvSpPr>
        <xdr:cNvPr id="473" name="n_2aveValue【学校施設】&#10;一人当たり面積">
          <a:extLst>
            <a:ext uri="{FF2B5EF4-FFF2-40B4-BE49-F238E27FC236}">
              <a16:creationId xmlns:a16="http://schemas.microsoft.com/office/drawing/2014/main" id="{22642061-863F-41F0-A68A-DBC3BB28B689}"/>
            </a:ext>
          </a:extLst>
        </xdr:cNvPr>
        <xdr:cNvSpPr txBox="1"/>
      </xdr:nvSpPr>
      <xdr:spPr>
        <a:xfrm>
          <a:off x="201994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24351</xdr:rowOff>
    </xdr:from>
    <xdr:ext cx="469744" cy="259045"/>
    <xdr:sp macro="" textlink="">
      <xdr:nvSpPr>
        <xdr:cNvPr id="474" name="n_3aveValue【学校施設】&#10;一人当たり面積">
          <a:extLst>
            <a:ext uri="{FF2B5EF4-FFF2-40B4-BE49-F238E27FC236}">
              <a16:creationId xmlns:a16="http://schemas.microsoft.com/office/drawing/2014/main" id="{A4F3B64B-3852-4FC4-B8CB-167578E3533E}"/>
            </a:ext>
          </a:extLst>
        </xdr:cNvPr>
        <xdr:cNvSpPr txBox="1"/>
      </xdr:nvSpPr>
      <xdr:spPr>
        <a:xfrm>
          <a:off x="19310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31208</xdr:rowOff>
    </xdr:from>
    <xdr:ext cx="469744" cy="259045"/>
    <xdr:sp macro="" textlink="">
      <xdr:nvSpPr>
        <xdr:cNvPr id="475" name="n_4aveValue【学校施設】&#10;一人当たり面積">
          <a:extLst>
            <a:ext uri="{FF2B5EF4-FFF2-40B4-BE49-F238E27FC236}">
              <a16:creationId xmlns:a16="http://schemas.microsoft.com/office/drawing/2014/main" id="{35068376-2D6D-43BB-8A04-32592A0E53F7}"/>
            </a:ext>
          </a:extLst>
        </xdr:cNvPr>
        <xdr:cNvSpPr txBox="1"/>
      </xdr:nvSpPr>
      <xdr:spPr>
        <a:xfrm>
          <a:off x="18421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62958</xdr:rowOff>
    </xdr:from>
    <xdr:ext cx="469744" cy="259045"/>
    <xdr:sp macro="" textlink="">
      <xdr:nvSpPr>
        <xdr:cNvPr id="476" name="n_1mainValue【学校施設】&#10;一人当たり面積">
          <a:extLst>
            <a:ext uri="{FF2B5EF4-FFF2-40B4-BE49-F238E27FC236}">
              <a16:creationId xmlns:a16="http://schemas.microsoft.com/office/drawing/2014/main" id="{FF06C1AC-EADA-4733-A325-A237D79B9996}"/>
            </a:ext>
          </a:extLst>
        </xdr:cNvPr>
        <xdr:cNvSpPr txBox="1"/>
      </xdr:nvSpPr>
      <xdr:spPr>
        <a:xfrm>
          <a:off x="21075727" y="1086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64330</xdr:rowOff>
    </xdr:from>
    <xdr:ext cx="469744" cy="259045"/>
    <xdr:sp macro="" textlink="">
      <xdr:nvSpPr>
        <xdr:cNvPr id="477" name="n_2mainValue【学校施設】&#10;一人当たり面積">
          <a:extLst>
            <a:ext uri="{FF2B5EF4-FFF2-40B4-BE49-F238E27FC236}">
              <a16:creationId xmlns:a16="http://schemas.microsoft.com/office/drawing/2014/main" id="{2FB45BF1-9988-4283-9FE8-3D58EE40E0AB}"/>
            </a:ext>
          </a:extLst>
        </xdr:cNvPr>
        <xdr:cNvSpPr txBox="1"/>
      </xdr:nvSpPr>
      <xdr:spPr>
        <a:xfrm>
          <a:off x="20199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8" name="正方形/長方形 477">
          <a:extLst>
            <a:ext uri="{FF2B5EF4-FFF2-40B4-BE49-F238E27FC236}">
              <a16:creationId xmlns:a16="http://schemas.microsoft.com/office/drawing/2014/main" id="{0246B972-2D11-4A38-8B2A-38B70C39431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9" name="正方形/長方形 478">
          <a:extLst>
            <a:ext uri="{FF2B5EF4-FFF2-40B4-BE49-F238E27FC236}">
              <a16:creationId xmlns:a16="http://schemas.microsoft.com/office/drawing/2014/main" id="{72B9C4A7-DB24-4B16-9C16-92996898B33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0" name="正方形/長方形 479">
          <a:extLst>
            <a:ext uri="{FF2B5EF4-FFF2-40B4-BE49-F238E27FC236}">
              <a16:creationId xmlns:a16="http://schemas.microsoft.com/office/drawing/2014/main" id="{6E7B72BB-2DF5-40B0-AF16-E50654575DB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1" name="正方形/長方形 480">
          <a:extLst>
            <a:ext uri="{FF2B5EF4-FFF2-40B4-BE49-F238E27FC236}">
              <a16:creationId xmlns:a16="http://schemas.microsoft.com/office/drawing/2014/main" id="{A3F5EEB3-63CD-45CD-8586-8BB3FF44780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2" name="正方形/長方形 481">
          <a:extLst>
            <a:ext uri="{FF2B5EF4-FFF2-40B4-BE49-F238E27FC236}">
              <a16:creationId xmlns:a16="http://schemas.microsoft.com/office/drawing/2014/main" id="{3565D818-74AB-4ADE-9002-C251D8783BD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3" name="正方形/長方形 482">
          <a:extLst>
            <a:ext uri="{FF2B5EF4-FFF2-40B4-BE49-F238E27FC236}">
              <a16:creationId xmlns:a16="http://schemas.microsoft.com/office/drawing/2014/main" id="{9AD39680-3BF6-4A86-AB88-8960C38237A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4" name="正方形/長方形 483">
          <a:extLst>
            <a:ext uri="{FF2B5EF4-FFF2-40B4-BE49-F238E27FC236}">
              <a16:creationId xmlns:a16="http://schemas.microsoft.com/office/drawing/2014/main" id="{941DD447-134B-44BF-B380-3464F918096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5" name="正方形/長方形 484">
          <a:extLst>
            <a:ext uri="{FF2B5EF4-FFF2-40B4-BE49-F238E27FC236}">
              <a16:creationId xmlns:a16="http://schemas.microsoft.com/office/drawing/2014/main" id="{72AE410A-3152-4230-981B-C57F397102E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6" name="テキスト ボックス 485">
          <a:extLst>
            <a:ext uri="{FF2B5EF4-FFF2-40B4-BE49-F238E27FC236}">
              <a16:creationId xmlns:a16="http://schemas.microsoft.com/office/drawing/2014/main" id="{1F9C985C-9FE9-4792-A5CC-67D5ECA2014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7" name="直線コネクタ 486">
          <a:extLst>
            <a:ext uri="{FF2B5EF4-FFF2-40B4-BE49-F238E27FC236}">
              <a16:creationId xmlns:a16="http://schemas.microsoft.com/office/drawing/2014/main" id="{7AB86E58-835E-42B2-9C65-49C511CC2AA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88" name="テキスト ボックス 487">
          <a:extLst>
            <a:ext uri="{FF2B5EF4-FFF2-40B4-BE49-F238E27FC236}">
              <a16:creationId xmlns:a16="http://schemas.microsoft.com/office/drawing/2014/main" id="{00CCB4E8-A730-48A4-8A19-7D36E9A1ACE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89" name="直線コネクタ 488">
          <a:extLst>
            <a:ext uri="{FF2B5EF4-FFF2-40B4-BE49-F238E27FC236}">
              <a16:creationId xmlns:a16="http://schemas.microsoft.com/office/drawing/2014/main" id="{35DC0823-7C31-40CB-AB7C-E7928061D41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90" name="テキスト ボックス 489">
          <a:extLst>
            <a:ext uri="{FF2B5EF4-FFF2-40B4-BE49-F238E27FC236}">
              <a16:creationId xmlns:a16="http://schemas.microsoft.com/office/drawing/2014/main" id="{4A8272E3-1364-49BD-B8E9-62C7AC51E97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1" name="直線コネクタ 490">
          <a:extLst>
            <a:ext uri="{FF2B5EF4-FFF2-40B4-BE49-F238E27FC236}">
              <a16:creationId xmlns:a16="http://schemas.microsoft.com/office/drawing/2014/main" id="{9DC62487-E870-4A57-B5ED-A05DC3A021C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2" name="テキスト ボックス 491">
          <a:extLst>
            <a:ext uri="{FF2B5EF4-FFF2-40B4-BE49-F238E27FC236}">
              <a16:creationId xmlns:a16="http://schemas.microsoft.com/office/drawing/2014/main" id="{53037398-CF87-4CA9-B40D-EF4C788F0B7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3" name="直線コネクタ 492">
          <a:extLst>
            <a:ext uri="{FF2B5EF4-FFF2-40B4-BE49-F238E27FC236}">
              <a16:creationId xmlns:a16="http://schemas.microsoft.com/office/drawing/2014/main" id="{7E7F15B9-FB62-4505-86D8-1C2C682C3FF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4" name="テキスト ボックス 493">
          <a:extLst>
            <a:ext uri="{FF2B5EF4-FFF2-40B4-BE49-F238E27FC236}">
              <a16:creationId xmlns:a16="http://schemas.microsoft.com/office/drawing/2014/main" id="{9FB039EA-3904-4B36-9033-396A8D0D254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5" name="直線コネクタ 494">
          <a:extLst>
            <a:ext uri="{FF2B5EF4-FFF2-40B4-BE49-F238E27FC236}">
              <a16:creationId xmlns:a16="http://schemas.microsoft.com/office/drawing/2014/main" id="{B81238FE-7AD8-45C4-981C-ED86C4E651C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6" name="テキスト ボックス 495">
          <a:extLst>
            <a:ext uri="{FF2B5EF4-FFF2-40B4-BE49-F238E27FC236}">
              <a16:creationId xmlns:a16="http://schemas.microsoft.com/office/drawing/2014/main" id="{1D239BC4-72D4-4336-836A-244D0132427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7" name="直線コネクタ 496">
          <a:extLst>
            <a:ext uri="{FF2B5EF4-FFF2-40B4-BE49-F238E27FC236}">
              <a16:creationId xmlns:a16="http://schemas.microsoft.com/office/drawing/2014/main" id="{863498F3-B78D-4BD9-B415-AD7C3B03232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8" name="テキスト ボックス 497">
          <a:extLst>
            <a:ext uri="{FF2B5EF4-FFF2-40B4-BE49-F238E27FC236}">
              <a16:creationId xmlns:a16="http://schemas.microsoft.com/office/drawing/2014/main" id="{8082AA4F-7E6B-45C1-9CB7-8D6B676ECB3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9" name="直線コネクタ 498">
          <a:extLst>
            <a:ext uri="{FF2B5EF4-FFF2-40B4-BE49-F238E27FC236}">
              <a16:creationId xmlns:a16="http://schemas.microsoft.com/office/drawing/2014/main" id="{94E1293F-AF95-4FFC-A638-E9E4410D914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00" name="テキスト ボックス 499">
          <a:extLst>
            <a:ext uri="{FF2B5EF4-FFF2-40B4-BE49-F238E27FC236}">
              <a16:creationId xmlns:a16="http://schemas.microsoft.com/office/drawing/2014/main" id="{62156B9D-A5CF-4216-866E-59A84468832E}"/>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1" name="直線コネクタ 500">
          <a:extLst>
            <a:ext uri="{FF2B5EF4-FFF2-40B4-BE49-F238E27FC236}">
              <a16:creationId xmlns:a16="http://schemas.microsoft.com/office/drawing/2014/main" id="{140252ED-6EBC-4E56-9289-4A85BFBCA94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2" name="【児童館】&#10;有形固定資産減価償却率グラフ枠">
          <a:extLst>
            <a:ext uri="{FF2B5EF4-FFF2-40B4-BE49-F238E27FC236}">
              <a16:creationId xmlns:a16="http://schemas.microsoft.com/office/drawing/2014/main" id="{01253A5E-D73A-47E6-8305-C0BB97CE748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503" name="直線コネクタ 502">
          <a:extLst>
            <a:ext uri="{FF2B5EF4-FFF2-40B4-BE49-F238E27FC236}">
              <a16:creationId xmlns:a16="http://schemas.microsoft.com/office/drawing/2014/main" id="{17540BF0-3061-4D6B-9A2C-0B0830BBBE98}"/>
            </a:ext>
          </a:extLst>
        </xdr:cNvPr>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04" name="【児童館】&#10;有形固定資産減価償却率最小値テキスト">
          <a:extLst>
            <a:ext uri="{FF2B5EF4-FFF2-40B4-BE49-F238E27FC236}">
              <a16:creationId xmlns:a16="http://schemas.microsoft.com/office/drawing/2014/main" id="{840C95BA-B29C-41E2-8253-3A6D28BFC2A4}"/>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05" name="直線コネクタ 504">
          <a:extLst>
            <a:ext uri="{FF2B5EF4-FFF2-40B4-BE49-F238E27FC236}">
              <a16:creationId xmlns:a16="http://schemas.microsoft.com/office/drawing/2014/main" id="{89A79019-F9A2-4E20-A809-5C955C02A07C}"/>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06" name="【児童館】&#10;有形固定資産減価償却率最大値テキスト">
          <a:extLst>
            <a:ext uri="{FF2B5EF4-FFF2-40B4-BE49-F238E27FC236}">
              <a16:creationId xmlns:a16="http://schemas.microsoft.com/office/drawing/2014/main" id="{82F84ED5-A9D1-42F4-8B6C-478C41638ADB}"/>
            </a:ext>
          </a:extLst>
        </xdr:cNvPr>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07" name="直線コネクタ 506">
          <a:extLst>
            <a:ext uri="{FF2B5EF4-FFF2-40B4-BE49-F238E27FC236}">
              <a16:creationId xmlns:a16="http://schemas.microsoft.com/office/drawing/2014/main" id="{FD16A187-FD72-42E0-8CD9-0D3A457D7CED}"/>
            </a:ext>
          </a:extLst>
        </xdr:cNvPr>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508" name="【児童館】&#10;有形固定資産減価償却率平均値テキスト">
          <a:extLst>
            <a:ext uri="{FF2B5EF4-FFF2-40B4-BE49-F238E27FC236}">
              <a16:creationId xmlns:a16="http://schemas.microsoft.com/office/drawing/2014/main" id="{88BB046C-99FE-4139-A3A0-05BFED59761F}"/>
            </a:ext>
          </a:extLst>
        </xdr:cNvPr>
        <xdr:cNvSpPr txBox="1"/>
      </xdr:nvSpPr>
      <xdr:spPr>
        <a:xfrm>
          <a:off x="16357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509" name="フローチャート: 判断 508">
          <a:extLst>
            <a:ext uri="{FF2B5EF4-FFF2-40B4-BE49-F238E27FC236}">
              <a16:creationId xmlns:a16="http://schemas.microsoft.com/office/drawing/2014/main" id="{83A8B4AD-E05A-4AAA-BEF1-9B6E67FD81E1}"/>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116295</xdr:rowOff>
    </xdr:from>
    <xdr:to>
      <xdr:col>81</xdr:col>
      <xdr:colOff>101600</xdr:colOff>
      <xdr:row>82</xdr:row>
      <xdr:rowOff>46445</xdr:rowOff>
    </xdr:to>
    <xdr:sp macro="" textlink="">
      <xdr:nvSpPr>
        <xdr:cNvPr id="510" name="フローチャート: 判断 509">
          <a:extLst>
            <a:ext uri="{FF2B5EF4-FFF2-40B4-BE49-F238E27FC236}">
              <a16:creationId xmlns:a16="http://schemas.microsoft.com/office/drawing/2014/main" id="{9DC49383-543C-4DB7-AC5F-B16CF97192A5}"/>
            </a:ext>
          </a:extLst>
        </xdr:cNvPr>
        <xdr:cNvSpPr/>
      </xdr:nvSpPr>
      <xdr:spPr>
        <a:xfrm>
          <a:off x="15430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99968</xdr:rowOff>
    </xdr:from>
    <xdr:to>
      <xdr:col>76</xdr:col>
      <xdr:colOff>165100</xdr:colOff>
      <xdr:row>82</xdr:row>
      <xdr:rowOff>30118</xdr:rowOff>
    </xdr:to>
    <xdr:sp macro="" textlink="">
      <xdr:nvSpPr>
        <xdr:cNvPr id="511" name="フローチャート: 判断 510">
          <a:extLst>
            <a:ext uri="{FF2B5EF4-FFF2-40B4-BE49-F238E27FC236}">
              <a16:creationId xmlns:a16="http://schemas.microsoft.com/office/drawing/2014/main" id="{A5D73743-BCC7-482E-8445-092C63F60663}"/>
            </a:ext>
          </a:extLst>
        </xdr:cNvPr>
        <xdr:cNvSpPr/>
      </xdr:nvSpPr>
      <xdr:spPr>
        <a:xfrm>
          <a:off x="145415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60779</xdr:rowOff>
    </xdr:from>
    <xdr:to>
      <xdr:col>72</xdr:col>
      <xdr:colOff>38100</xdr:colOff>
      <xdr:row>81</xdr:row>
      <xdr:rowOff>162379</xdr:rowOff>
    </xdr:to>
    <xdr:sp macro="" textlink="">
      <xdr:nvSpPr>
        <xdr:cNvPr id="512" name="フローチャート: 判断 511">
          <a:extLst>
            <a:ext uri="{FF2B5EF4-FFF2-40B4-BE49-F238E27FC236}">
              <a16:creationId xmlns:a16="http://schemas.microsoft.com/office/drawing/2014/main" id="{866F4D66-DF13-453E-884B-A2498AFD7191}"/>
            </a:ext>
          </a:extLst>
        </xdr:cNvPr>
        <xdr:cNvSpPr/>
      </xdr:nvSpPr>
      <xdr:spPr>
        <a:xfrm>
          <a:off x="1365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152219</xdr:rowOff>
    </xdr:from>
    <xdr:to>
      <xdr:col>67</xdr:col>
      <xdr:colOff>101600</xdr:colOff>
      <xdr:row>81</xdr:row>
      <xdr:rowOff>82369</xdr:rowOff>
    </xdr:to>
    <xdr:sp macro="" textlink="">
      <xdr:nvSpPr>
        <xdr:cNvPr id="513" name="フローチャート: 判断 512">
          <a:extLst>
            <a:ext uri="{FF2B5EF4-FFF2-40B4-BE49-F238E27FC236}">
              <a16:creationId xmlns:a16="http://schemas.microsoft.com/office/drawing/2014/main" id="{8D09D4B3-F924-446E-8303-7683CEF2512D}"/>
            </a:ext>
          </a:extLst>
        </xdr:cNvPr>
        <xdr:cNvSpPr/>
      </xdr:nvSpPr>
      <xdr:spPr>
        <a:xfrm>
          <a:off x="12763500" y="1386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2F956AF2-B9BC-48A0-B7CB-12500CED459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2639C16E-554A-43CB-BE16-6212D25D2C9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24551D60-C6EA-449C-84ED-88CC9CF0B82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00D574DC-37A8-42BF-BF02-CFA19908637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A06D2D4F-1422-4D9E-A083-DA2EE044B09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60779</xdr:rowOff>
    </xdr:from>
    <xdr:to>
      <xdr:col>85</xdr:col>
      <xdr:colOff>177800</xdr:colOff>
      <xdr:row>84</xdr:row>
      <xdr:rowOff>162379</xdr:rowOff>
    </xdr:to>
    <xdr:sp macro="" textlink="">
      <xdr:nvSpPr>
        <xdr:cNvPr id="519" name="楕円 518">
          <a:extLst>
            <a:ext uri="{FF2B5EF4-FFF2-40B4-BE49-F238E27FC236}">
              <a16:creationId xmlns:a16="http://schemas.microsoft.com/office/drawing/2014/main" id="{B09AF490-5C04-48FF-9A7F-2E7E840F4466}"/>
            </a:ext>
          </a:extLst>
        </xdr:cNvPr>
        <xdr:cNvSpPr/>
      </xdr:nvSpPr>
      <xdr:spPr>
        <a:xfrm>
          <a:off x="16268700" y="1446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39206</xdr:rowOff>
    </xdr:from>
    <xdr:ext cx="405111" cy="259045"/>
    <xdr:sp macro="" textlink="">
      <xdr:nvSpPr>
        <xdr:cNvPr id="520" name="【児童館】&#10;有形固定資産減価償却率該当値テキスト">
          <a:extLst>
            <a:ext uri="{FF2B5EF4-FFF2-40B4-BE49-F238E27FC236}">
              <a16:creationId xmlns:a16="http://schemas.microsoft.com/office/drawing/2014/main" id="{80728C7F-4079-4DF0-9114-486C7498C2F0}"/>
            </a:ext>
          </a:extLst>
        </xdr:cNvPr>
        <xdr:cNvSpPr txBox="1"/>
      </xdr:nvSpPr>
      <xdr:spPr>
        <a:xfrm>
          <a:off x="16357600"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26488</xdr:rowOff>
    </xdr:from>
    <xdr:to>
      <xdr:col>81</xdr:col>
      <xdr:colOff>101600</xdr:colOff>
      <xdr:row>84</xdr:row>
      <xdr:rowOff>128088</xdr:rowOff>
    </xdr:to>
    <xdr:sp macro="" textlink="">
      <xdr:nvSpPr>
        <xdr:cNvPr id="521" name="楕円 520">
          <a:extLst>
            <a:ext uri="{FF2B5EF4-FFF2-40B4-BE49-F238E27FC236}">
              <a16:creationId xmlns:a16="http://schemas.microsoft.com/office/drawing/2014/main" id="{057FC54C-1B7E-46EC-B2FF-C9F51952CE58}"/>
            </a:ext>
          </a:extLst>
        </xdr:cNvPr>
        <xdr:cNvSpPr/>
      </xdr:nvSpPr>
      <xdr:spPr>
        <a:xfrm>
          <a:off x="15430500" y="144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77288</xdr:rowOff>
    </xdr:from>
    <xdr:to>
      <xdr:col>85</xdr:col>
      <xdr:colOff>127000</xdr:colOff>
      <xdr:row>84</xdr:row>
      <xdr:rowOff>111579</xdr:rowOff>
    </xdr:to>
    <xdr:cxnSp macro="">
      <xdr:nvCxnSpPr>
        <xdr:cNvPr id="522" name="直線コネクタ 521">
          <a:extLst>
            <a:ext uri="{FF2B5EF4-FFF2-40B4-BE49-F238E27FC236}">
              <a16:creationId xmlns:a16="http://schemas.microsoft.com/office/drawing/2014/main" id="{FC43BF65-4815-4B6D-B58E-770A5F063C4F}"/>
            </a:ext>
          </a:extLst>
        </xdr:cNvPr>
        <xdr:cNvCxnSpPr/>
      </xdr:nvCxnSpPr>
      <xdr:spPr>
        <a:xfrm>
          <a:off x="15481300" y="1447908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165281</xdr:rowOff>
    </xdr:from>
    <xdr:to>
      <xdr:col>76</xdr:col>
      <xdr:colOff>165100</xdr:colOff>
      <xdr:row>84</xdr:row>
      <xdr:rowOff>95431</xdr:rowOff>
    </xdr:to>
    <xdr:sp macro="" textlink="">
      <xdr:nvSpPr>
        <xdr:cNvPr id="523" name="楕円 522">
          <a:extLst>
            <a:ext uri="{FF2B5EF4-FFF2-40B4-BE49-F238E27FC236}">
              <a16:creationId xmlns:a16="http://schemas.microsoft.com/office/drawing/2014/main" id="{943F92F2-9B53-422F-9BAC-3D7E27D9A13D}"/>
            </a:ext>
          </a:extLst>
        </xdr:cNvPr>
        <xdr:cNvSpPr/>
      </xdr:nvSpPr>
      <xdr:spPr>
        <a:xfrm>
          <a:off x="14541500" y="143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44631</xdr:rowOff>
    </xdr:from>
    <xdr:to>
      <xdr:col>81</xdr:col>
      <xdr:colOff>50800</xdr:colOff>
      <xdr:row>84</xdr:row>
      <xdr:rowOff>77288</xdr:rowOff>
    </xdr:to>
    <xdr:cxnSp macro="">
      <xdr:nvCxnSpPr>
        <xdr:cNvPr id="524" name="直線コネクタ 523">
          <a:extLst>
            <a:ext uri="{FF2B5EF4-FFF2-40B4-BE49-F238E27FC236}">
              <a16:creationId xmlns:a16="http://schemas.microsoft.com/office/drawing/2014/main" id="{469232EA-782F-4339-B760-105697894ADF}"/>
            </a:ext>
          </a:extLst>
        </xdr:cNvPr>
        <xdr:cNvCxnSpPr/>
      </xdr:nvCxnSpPr>
      <xdr:spPr>
        <a:xfrm>
          <a:off x="14592300" y="144464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62972</xdr:rowOff>
    </xdr:from>
    <xdr:ext cx="405111" cy="259045"/>
    <xdr:sp macro="" textlink="">
      <xdr:nvSpPr>
        <xdr:cNvPr id="525" name="n_1aveValue【児童館】&#10;有形固定資産減価償却率">
          <a:extLst>
            <a:ext uri="{FF2B5EF4-FFF2-40B4-BE49-F238E27FC236}">
              <a16:creationId xmlns:a16="http://schemas.microsoft.com/office/drawing/2014/main" id="{962F7E57-FA46-43F4-A3BA-552A17923C1A}"/>
            </a:ext>
          </a:extLst>
        </xdr:cNvPr>
        <xdr:cNvSpPr txBox="1"/>
      </xdr:nvSpPr>
      <xdr:spPr>
        <a:xfrm>
          <a:off x="152660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46645</xdr:rowOff>
    </xdr:from>
    <xdr:ext cx="405111" cy="259045"/>
    <xdr:sp macro="" textlink="">
      <xdr:nvSpPr>
        <xdr:cNvPr id="526" name="n_2aveValue【児童館】&#10;有形固定資産減価償却率">
          <a:extLst>
            <a:ext uri="{FF2B5EF4-FFF2-40B4-BE49-F238E27FC236}">
              <a16:creationId xmlns:a16="http://schemas.microsoft.com/office/drawing/2014/main" id="{51366E1D-5910-4909-8778-A507A404DD6E}"/>
            </a:ext>
          </a:extLst>
        </xdr:cNvPr>
        <xdr:cNvSpPr txBox="1"/>
      </xdr:nvSpPr>
      <xdr:spPr>
        <a:xfrm>
          <a:off x="143897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7456</xdr:rowOff>
    </xdr:from>
    <xdr:ext cx="405111" cy="259045"/>
    <xdr:sp macro="" textlink="">
      <xdr:nvSpPr>
        <xdr:cNvPr id="527" name="n_3aveValue【児童館】&#10;有形固定資産減価償却率">
          <a:extLst>
            <a:ext uri="{FF2B5EF4-FFF2-40B4-BE49-F238E27FC236}">
              <a16:creationId xmlns:a16="http://schemas.microsoft.com/office/drawing/2014/main" id="{067B6DD1-3967-4465-9BD3-81C5AAB7B07C}"/>
            </a:ext>
          </a:extLst>
        </xdr:cNvPr>
        <xdr:cNvSpPr txBox="1"/>
      </xdr:nvSpPr>
      <xdr:spPr>
        <a:xfrm>
          <a:off x="135007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98896</xdr:rowOff>
    </xdr:from>
    <xdr:ext cx="405111" cy="259045"/>
    <xdr:sp macro="" textlink="">
      <xdr:nvSpPr>
        <xdr:cNvPr id="528" name="n_4aveValue【児童館】&#10;有形固定資産減価償却率">
          <a:extLst>
            <a:ext uri="{FF2B5EF4-FFF2-40B4-BE49-F238E27FC236}">
              <a16:creationId xmlns:a16="http://schemas.microsoft.com/office/drawing/2014/main" id="{0ECC4EB3-32BD-496C-AADD-478783DCC2DD}"/>
            </a:ext>
          </a:extLst>
        </xdr:cNvPr>
        <xdr:cNvSpPr txBox="1"/>
      </xdr:nvSpPr>
      <xdr:spPr>
        <a:xfrm>
          <a:off x="126117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119215</xdr:rowOff>
    </xdr:from>
    <xdr:ext cx="405111" cy="259045"/>
    <xdr:sp macro="" textlink="">
      <xdr:nvSpPr>
        <xdr:cNvPr id="529" name="n_1mainValue【児童館】&#10;有形固定資産減価償却率">
          <a:extLst>
            <a:ext uri="{FF2B5EF4-FFF2-40B4-BE49-F238E27FC236}">
              <a16:creationId xmlns:a16="http://schemas.microsoft.com/office/drawing/2014/main" id="{28799B88-86B0-41D4-AFDA-2D10B8138A88}"/>
            </a:ext>
          </a:extLst>
        </xdr:cNvPr>
        <xdr:cNvSpPr txBox="1"/>
      </xdr:nvSpPr>
      <xdr:spPr>
        <a:xfrm>
          <a:off x="15266044" y="1452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86558</xdr:rowOff>
    </xdr:from>
    <xdr:ext cx="405111" cy="259045"/>
    <xdr:sp macro="" textlink="">
      <xdr:nvSpPr>
        <xdr:cNvPr id="530" name="n_2mainValue【児童館】&#10;有形固定資産減価償却率">
          <a:extLst>
            <a:ext uri="{FF2B5EF4-FFF2-40B4-BE49-F238E27FC236}">
              <a16:creationId xmlns:a16="http://schemas.microsoft.com/office/drawing/2014/main" id="{62A6FDA4-EBA8-407A-8B11-3EA30030EFBC}"/>
            </a:ext>
          </a:extLst>
        </xdr:cNvPr>
        <xdr:cNvSpPr txBox="1"/>
      </xdr:nvSpPr>
      <xdr:spPr>
        <a:xfrm>
          <a:off x="14389744" y="1448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1" name="正方形/長方形 530">
          <a:extLst>
            <a:ext uri="{FF2B5EF4-FFF2-40B4-BE49-F238E27FC236}">
              <a16:creationId xmlns:a16="http://schemas.microsoft.com/office/drawing/2014/main" id="{B5B043DD-6E9F-4EBC-B5B6-173DEA9DE7B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2" name="正方形/長方形 531">
          <a:extLst>
            <a:ext uri="{FF2B5EF4-FFF2-40B4-BE49-F238E27FC236}">
              <a16:creationId xmlns:a16="http://schemas.microsoft.com/office/drawing/2014/main" id="{3FE77C6F-C473-4D23-AFD6-621236D90E1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3" name="正方形/長方形 532">
          <a:extLst>
            <a:ext uri="{FF2B5EF4-FFF2-40B4-BE49-F238E27FC236}">
              <a16:creationId xmlns:a16="http://schemas.microsoft.com/office/drawing/2014/main" id="{2CA051C4-5C0C-4FE6-93D2-D951D49458E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4" name="正方形/長方形 533">
          <a:extLst>
            <a:ext uri="{FF2B5EF4-FFF2-40B4-BE49-F238E27FC236}">
              <a16:creationId xmlns:a16="http://schemas.microsoft.com/office/drawing/2014/main" id="{D941603A-381B-4843-A9B2-200956CF7ED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5" name="正方形/長方形 534">
          <a:extLst>
            <a:ext uri="{FF2B5EF4-FFF2-40B4-BE49-F238E27FC236}">
              <a16:creationId xmlns:a16="http://schemas.microsoft.com/office/drawing/2014/main" id="{4DB2CF26-53FB-47AB-9C9F-FC250D06020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6" name="正方形/長方形 535">
          <a:extLst>
            <a:ext uri="{FF2B5EF4-FFF2-40B4-BE49-F238E27FC236}">
              <a16:creationId xmlns:a16="http://schemas.microsoft.com/office/drawing/2014/main" id="{8CAF41BE-60EF-4713-B655-88CEF7319CB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7" name="正方形/長方形 536">
          <a:extLst>
            <a:ext uri="{FF2B5EF4-FFF2-40B4-BE49-F238E27FC236}">
              <a16:creationId xmlns:a16="http://schemas.microsoft.com/office/drawing/2014/main" id="{D277464C-035B-496A-BB8D-92E964DFB30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8" name="正方形/長方形 537">
          <a:extLst>
            <a:ext uri="{FF2B5EF4-FFF2-40B4-BE49-F238E27FC236}">
              <a16:creationId xmlns:a16="http://schemas.microsoft.com/office/drawing/2014/main" id="{D8D71FFB-4A76-4F6C-8EFB-C8B8CB3A027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9" name="テキスト ボックス 538">
          <a:extLst>
            <a:ext uri="{FF2B5EF4-FFF2-40B4-BE49-F238E27FC236}">
              <a16:creationId xmlns:a16="http://schemas.microsoft.com/office/drawing/2014/main" id="{74960191-7894-41BA-9949-8D914675B55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0" name="直線コネクタ 539">
          <a:extLst>
            <a:ext uri="{FF2B5EF4-FFF2-40B4-BE49-F238E27FC236}">
              <a16:creationId xmlns:a16="http://schemas.microsoft.com/office/drawing/2014/main" id="{9C2EEB99-7723-49B7-9FE3-709BBD9CA15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1" name="直線コネクタ 540">
          <a:extLst>
            <a:ext uri="{FF2B5EF4-FFF2-40B4-BE49-F238E27FC236}">
              <a16:creationId xmlns:a16="http://schemas.microsoft.com/office/drawing/2014/main" id="{099B01A7-E62B-4E8B-AE33-40F8A687AF9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2" name="テキスト ボックス 541">
          <a:extLst>
            <a:ext uri="{FF2B5EF4-FFF2-40B4-BE49-F238E27FC236}">
              <a16:creationId xmlns:a16="http://schemas.microsoft.com/office/drawing/2014/main" id="{D1D11E6F-5D81-4589-8B12-E96A6CA4302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3" name="直線コネクタ 542">
          <a:extLst>
            <a:ext uri="{FF2B5EF4-FFF2-40B4-BE49-F238E27FC236}">
              <a16:creationId xmlns:a16="http://schemas.microsoft.com/office/drawing/2014/main" id="{923AC77D-322B-4C36-BD24-0299D30F218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4" name="テキスト ボックス 543">
          <a:extLst>
            <a:ext uri="{FF2B5EF4-FFF2-40B4-BE49-F238E27FC236}">
              <a16:creationId xmlns:a16="http://schemas.microsoft.com/office/drawing/2014/main" id="{CD5FC11D-E332-400E-BD1C-6E345890F04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5" name="直線コネクタ 544">
          <a:extLst>
            <a:ext uri="{FF2B5EF4-FFF2-40B4-BE49-F238E27FC236}">
              <a16:creationId xmlns:a16="http://schemas.microsoft.com/office/drawing/2014/main" id="{8B0685B8-33CA-43B8-8D8A-F6F6AC9D3E1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6" name="テキスト ボックス 545">
          <a:extLst>
            <a:ext uri="{FF2B5EF4-FFF2-40B4-BE49-F238E27FC236}">
              <a16:creationId xmlns:a16="http://schemas.microsoft.com/office/drawing/2014/main" id="{02A55810-53DB-4373-95B5-C025283A38D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7" name="直線コネクタ 546">
          <a:extLst>
            <a:ext uri="{FF2B5EF4-FFF2-40B4-BE49-F238E27FC236}">
              <a16:creationId xmlns:a16="http://schemas.microsoft.com/office/drawing/2014/main" id="{EC12A0AA-30A9-4A88-A927-0ED84AC3B707}"/>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8" name="テキスト ボックス 547">
          <a:extLst>
            <a:ext uri="{FF2B5EF4-FFF2-40B4-BE49-F238E27FC236}">
              <a16:creationId xmlns:a16="http://schemas.microsoft.com/office/drawing/2014/main" id="{B1554505-AC53-425E-94CB-05C8D912D20E}"/>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49" name="直線コネクタ 548">
          <a:extLst>
            <a:ext uri="{FF2B5EF4-FFF2-40B4-BE49-F238E27FC236}">
              <a16:creationId xmlns:a16="http://schemas.microsoft.com/office/drawing/2014/main" id="{B43B731C-4CD2-4BF9-9E45-8899D5D6E22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0" name="テキスト ボックス 549">
          <a:extLst>
            <a:ext uri="{FF2B5EF4-FFF2-40B4-BE49-F238E27FC236}">
              <a16:creationId xmlns:a16="http://schemas.microsoft.com/office/drawing/2014/main" id="{E2C292B5-A4EC-4B8E-84C5-62FC56B6080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1" name="直線コネクタ 550">
          <a:extLst>
            <a:ext uri="{FF2B5EF4-FFF2-40B4-BE49-F238E27FC236}">
              <a16:creationId xmlns:a16="http://schemas.microsoft.com/office/drawing/2014/main" id="{93B2970C-574C-4A9F-95A9-940ED167508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2" name="テキスト ボックス 551">
          <a:extLst>
            <a:ext uri="{FF2B5EF4-FFF2-40B4-BE49-F238E27FC236}">
              <a16:creationId xmlns:a16="http://schemas.microsoft.com/office/drawing/2014/main" id="{E602B552-915A-4D0C-BCAB-48F90DE01C0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3" name="【児童館】&#10;一人当たり面積グラフ枠">
          <a:extLst>
            <a:ext uri="{FF2B5EF4-FFF2-40B4-BE49-F238E27FC236}">
              <a16:creationId xmlns:a16="http://schemas.microsoft.com/office/drawing/2014/main" id="{CB60CEA0-411E-4C1C-B3DA-347EB01CFA7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554" name="直線コネクタ 553">
          <a:extLst>
            <a:ext uri="{FF2B5EF4-FFF2-40B4-BE49-F238E27FC236}">
              <a16:creationId xmlns:a16="http://schemas.microsoft.com/office/drawing/2014/main" id="{4E1E0A0F-476D-4A5C-8D1B-6DCFB6F6A295}"/>
            </a:ext>
          </a:extLst>
        </xdr:cNvPr>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55" name="【児童館】&#10;一人当たり面積最小値テキスト">
          <a:extLst>
            <a:ext uri="{FF2B5EF4-FFF2-40B4-BE49-F238E27FC236}">
              <a16:creationId xmlns:a16="http://schemas.microsoft.com/office/drawing/2014/main" id="{2B14CD92-D870-4DA1-985B-33E5DBF951E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56" name="直線コネクタ 555">
          <a:extLst>
            <a:ext uri="{FF2B5EF4-FFF2-40B4-BE49-F238E27FC236}">
              <a16:creationId xmlns:a16="http://schemas.microsoft.com/office/drawing/2014/main" id="{F469989E-A768-4CAC-AE16-1A8A6595A07D}"/>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57" name="【児童館】&#10;一人当たり面積最大値テキスト">
          <a:extLst>
            <a:ext uri="{FF2B5EF4-FFF2-40B4-BE49-F238E27FC236}">
              <a16:creationId xmlns:a16="http://schemas.microsoft.com/office/drawing/2014/main" id="{B77E3A11-34BE-4E53-BA2B-0F5893B37E79}"/>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58" name="直線コネクタ 557">
          <a:extLst>
            <a:ext uri="{FF2B5EF4-FFF2-40B4-BE49-F238E27FC236}">
              <a16:creationId xmlns:a16="http://schemas.microsoft.com/office/drawing/2014/main" id="{4A84B0A0-F8BF-4321-A112-E78B5A037EBD}"/>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559" name="【児童館】&#10;一人当たり面積平均値テキスト">
          <a:extLst>
            <a:ext uri="{FF2B5EF4-FFF2-40B4-BE49-F238E27FC236}">
              <a16:creationId xmlns:a16="http://schemas.microsoft.com/office/drawing/2014/main" id="{45B68CD3-3B70-4E56-97F3-E8019562673E}"/>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560" name="フローチャート: 判断 559">
          <a:extLst>
            <a:ext uri="{FF2B5EF4-FFF2-40B4-BE49-F238E27FC236}">
              <a16:creationId xmlns:a16="http://schemas.microsoft.com/office/drawing/2014/main" id="{53E12CBF-AB45-47CD-89AD-D5FED8D8BA5E}"/>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561" name="フローチャート: 判断 560">
          <a:extLst>
            <a:ext uri="{FF2B5EF4-FFF2-40B4-BE49-F238E27FC236}">
              <a16:creationId xmlns:a16="http://schemas.microsoft.com/office/drawing/2014/main" id="{18991DDE-5293-4518-BE77-6F31D8C3709D}"/>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0</xdr:rowOff>
    </xdr:from>
    <xdr:to>
      <xdr:col>107</xdr:col>
      <xdr:colOff>101600</xdr:colOff>
      <xdr:row>84</xdr:row>
      <xdr:rowOff>101600</xdr:rowOff>
    </xdr:to>
    <xdr:sp macro="" textlink="">
      <xdr:nvSpPr>
        <xdr:cNvPr id="562" name="フローチャート: 判断 561">
          <a:extLst>
            <a:ext uri="{FF2B5EF4-FFF2-40B4-BE49-F238E27FC236}">
              <a16:creationId xmlns:a16="http://schemas.microsoft.com/office/drawing/2014/main" id="{70A7C2BA-F5E4-47C5-BFEC-7C527CB23AFE}"/>
            </a:ext>
          </a:extLst>
        </xdr:cNvPr>
        <xdr:cNvSpPr/>
      </xdr:nvSpPr>
      <xdr:spPr>
        <a:xfrm>
          <a:off x="20383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563" name="フローチャート: 判断 562">
          <a:extLst>
            <a:ext uri="{FF2B5EF4-FFF2-40B4-BE49-F238E27FC236}">
              <a16:creationId xmlns:a16="http://schemas.microsoft.com/office/drawing/2014/main" id="{A012104B-D3AE-4B56-8583-32A2706D8DAC}"/>
            </a:ext>
          </a:extLst>
        </xdr:cNvPr>
        <xdr:cNvSpPr/>
      </xdr:nvSpPr>
      <xdr:spPr>
        <a:xfrm>
          <a:off x="19494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133350</xdr:rowOff>
    </xdr:from>
    <xdr:to>
      <xdr:col>98</xdr:col>
      <xdr:colOff>38100</xdr:colOff>
      <xdr:row>84</xdr:row>
      <xdr:rowOff>63500</xdr:rowOff>
    </xdr:to>
    <xdr:sp macro="" textlink="">
      <xdr:nvSpPr>
        <xdr:cNvPr id="564" name="フローチャート: 判断 563">
          <a:extLst>
            <a:ext uri="{FF2B5EF4-FFF2-40B4-BE49-F238E27FC236}">
              <a16:creationId xmlns:a16="http://schemas.microsoft.com/office/drawing/2014/main" id="{BE0593C8-33B3-41C1-9E71-4FCDF33B46F9}"/>
            </a:ext>
          </a:extLst>
        </xdr:cNvPr>
        <xdr:cNvSpPr/>
      </xdr:nvSpPr>
      <xdr:spPr>
        <a:xfrm>
          <a:off x="18605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B531716C-7E75-47F6-B3C3-CD3F3D0DEB9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634DA91-0E63-4FCC-BCC7-556408A4E34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0614C221-E4B6-49B7-B0FB-632C3DFBDC2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19DB51E6-0CE3-40CC-A4BB-C7C6E9F53B0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8E330DB3-667C-44BB-87C1-F5A34D041CB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38100</xdr:rowOff>
    </xdr:from>
    <xdr:to>
      <xdr:col>116</xdr:col>
      <xdr:colOff>114300</xdr:colOff>
      <xdr:row>84</xdr:row>
      <xdr:rowOff>139700</xdr:rowOff>
    </xdr:to>
    <xdr:sp macro="" textlink="">
      <xdr:nvSpPr>
        <xdr:cNvPr id="570" name="楕円 569">
          <a:extLst>
            <a:ext uri="{FF2B5EF4-FFF2-40B4-BE49-F238E27FC236}">
              <a16:creationId xmlns:a16="http://schemas.microsoft.com/office/drawing/2014/main" id="{B06B7099-6300-4C92-AD56-B018B0742C0D}"/>
            </a:ext>
          </a:extLst>
        </xdr:cNvPr>
        <xdr:cNvSpPr/>
      </xdr:nvSpPr>
      <xdr:spPr>
        <a:xfrm>
          <a:off x="22110700" y="144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16527</xdr:rowOff>
    </xdr:from>
    <xdr:ext cx="469744" cy="259045"/>
    <xdr:sp macro="" textlink="">
      <xdr:nvSpPr>
        <xdr:cNvPr id="571" name="【児童館】&#10;一人当たり面積該当値テキスト">
          <a:extLst>
            <a:ext uri="{FF2B5EF4-FFF2-40B4-BE49-F238E27FC236}">
              <a16:creationId xmlns:a16="http://schemas.microsoft.com/office/drawing/2014/main" id="{A421891A-7E8D-46F5-805D-E36234BEEAED}"/>
            </a:ext>
          </a:extLst>
        </xdr:cNvPr>
        <xdr:cNvSpPr txBox="1"/>
      </xdr:nvSpPr>
      <xdr:spPr>
        <a:xfrm>
          <a:off x="22199600"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38100</xdr:rowOff>
    </xdr:from>
    <xdr:to>
      <xdr:col>112</xdr:col>
      <xdr:colOff>38100</xdr:colOff>
      <xdr:row>84</xdr:row>
      <xdr:rowOff>139700</xdr:rowOff>
    </xdr:to>
    <xdr:sp macro="" textlink="">
      <xdr:nvSpPr>
        <xdr:cNvPr id="572" name="楕円 571">
          <a:extLst>
            <a:ext uri="{FF2B5EF4-FFF2-40B4-BE49-F238E27FC236}">
              <a16:creationId xmlns:a16="http://schemas.microsoft.com/office/drawing/2014/main" id="{C1E58010-1BD0-49F2-8DE6-5E6A4BAE8C44}"/>
            </a:ext>
          </a:extLst>
        </xdr:cNvPr>
        <xdr:cNvSpPr/>
      </xdr:nvSpPr>
      <xdr:spPr>
        <a:xfrm>
          <a:off x="21272500" y="144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88900</xdr:rowOff>
    </xdr:from>
    <xdr:to>
      <xdr:col>116</xdr:col>
      <xdr:colOff>63500</xdr:colOff>
      <xdr:row>84</xdr:row>
      <xdr:rowOff>88900</xdr:rowOff>
    </xdr:to>
    <xdr:cxnSp macro="">
      <xdr:nvCxnSpPr>
        <xdr:cNvPr id="573" name="直線コネクタ 572">
          <a:extLst>
            <a:ext uri="{FF2B5EF4-FFF2-40B4-BE49-F238E27FC236}">
              <a16:creationId xmlns:a16="http://schemas.microsoft.com/office/drawing/2014/main" id="{ED6FDFDC-7B7D-44DC-8EE3-F96D0EE31E59}"/>
            </a:ext>
          </a:extLst>
        </xdr:cNvPr>
        <xdr:cNvCxnSpPr/>
      </xdr:nvCxnSpPr>
      <xdr:spPr>
        <a:xfrm>
          <a:off x="21323300" y="14490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38100</xdr:rowOff>
    </xdr:from>
    <xdr:to>
      <xdr:col>107</xdr:col>
      <xdr:colOff>101600</xdr:colOff>
      <xdr:row>84</xdr:row>
      <xdr:rowOff>139700</xdr:rowOff>
    </xdr:to>
    <xdr:sp macro="" textlink="">
      <xdr:nvSpPr>
        <xdr:cNvPr id="574" name="楕円 573">
          <a:extLst>
            <a:ext uri="{FF2B5EF4-FFF2-40B4-BE49-F238E27FC236}">
              <a16:creationId xmlns:a16="http://schemas.microsoft.com/office/drawing/2014/main" id="{880838B3-5E9E-47E3-816F-BA7DCF76333E}"/>
            </a:ext>
          </a:extLst>
        </xdr:cNvPr>
        <xdr:cNvSpPr/>
      </xdr:nvSpPr>
      <xdr:spPr>
        <a:xfrm>
          <a:off x="20383500" y="144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88900</xdr:rowOff>
    </xdr:from>
    <xdr:to>
      <xdr:col>111</xdr:col>
      <xdr:colOff>177800</xdr:colOff>
      <xdr:row>84</xdr:row>
      <xdr:rowOff>88900</xdr:rowOff>
    </xdr:to>
    <xdr:cxnSp macro="">
      <xdr:nvCxnSpPr>
        <xdr:cNvPr id="575" name="直線コネクタ 574">
          <a:extLst>
            <a:ext uri="{FF2B5EF4-FFF2-40B4-BE49-F238E27FC236}">
              <a16:creationId xmlns:a16="http://schemas.microsoft.com/office/drawing/2014/main" id="{8F6E97CD-B1E8-40C8-8BF2-E8363DE8E560}"/>
            </a:ext>
          </a:extLst>
        </xdr:cNvPr>
        <xdr:cNvCxnSpPr/>
      </xdr:nvCxnSpPr>
      <xdr:spPr>
        <a:xfrm>
          <a:off x="20434300" y="1449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576" name="n_1aveValue【児童館】&#10;一人当たり面積">
          <a:extLst>
            <a:ext uri="{FF2B5EF4-FFF2-40B4-BE49-F238E27FC236}">
              <a16:creationId xmlns:a16="http://schemas.microsoft.com/office/drawing/2014/main" id="{EDF6D4C5-6690-4A8E-BB67-DBD5FFD808BE}"/>
            </a:ext>
          </a:extLst>
        </xdr:cNvPr>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118127</xdr:rowOff>
    </xdr:from>
    <xdr:ext cx="469744" cy="259045"/>
    <xdr:sp macro="" textlink="">
      <xdr:nvSpPr>
        <xdr:cNvPr id="577" name="n_2aveValue【児童館】&#10;一人当たり面積">
          <a:extLst>
            <a:ext uri="{FF2B5EF4-FFF2-40B4-BE49-F238E27FC236}">
              <a16:creationId xmlns:a16="http://schemas.microsoft.com/office/drawing/2014/main" id="{11923200-469C-450A-8DB6-778F85F58FAD}"/>
            </a:ext>
          </a:extLst>
        </xdr:cNvPr>
        <xdr:cNvSpPr txBox="1"/>
      </xdr:nvSpPr>
      <xdr:spPr>
        <a:xfrm>
          <a:off x="20199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130827</xdr:rowOff>
    </xdr:from>
    <xdr:ext cx="469744" cy="259045"/>
    <xdr:sp macro="" textlink="">
      <xdr:nvSpPr>
        <xdr:cNvPr id="578" name="n_3aveValue【児童館】&#10;一人当たり面積">
          <a:extLst>
            <a:ext uri="{FF2B5EF4-FFF2-40B4-BE49-F238E27FC236}">
              <a16:creationId xmlns:a16="http://schemas.microsoft.com/office/drawing/2014/main" id="{421D91AE-83F3-45BF-BEA5-4DD9C2CDEEF5}"/>
            </a:ext>
          </a:extLst>
        </xdr:cNvPr>
        <xdr:cNvSpPr txBox="1"/>
      </xdr:nvSpPr>
      <xdr:spPr>
        <a:xfrm>
          <a:off x="19310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80027</xdr:rowOff>
    </xdr:from>
    <xdr:ext cx="469744" cy="259045"/>
    <xdr:sp macro="" textlink="">
      <xdr:nvSpPr>
        <xdr:cNvPr id="579" name="n_4aveValue【児童館】&#10;一人当たり面積">
          <a:extLst>
            <a:ext uri="{FF2B5EF4-FFF2-40B4-BE49-F238E27FC236}">
              <a16:creationId xmlns:a16="http://schemas.microsoft.com/office/drawing/2014/main" id="{BD842044-DB28-4E33-829C-72029189E793}"/>
            </a:ext>
          </a:extLst>
        </xdr:cNvPr>
        <xdr:cNvSpPr txBox="1"/>
      </xdr:nvSpPr>
      <xdr:spPr>
        <a:xfrm>
          <a:off x="18421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130827</xdr:rowOff>
    </xdr:from>
    <xdr:ext cx="469744" cy="259045"/>
    <xdr:sp macro="" textlink="">
      <xdr:nvSpPr>
        <xdr:cNvPr id="580" name="n_1mainValue【児童館】&#10;一人当たり面積">
          <a:extLst>
            <a:ext uri="{FF2B5EF4-FFF2-40B4-BE49-F238E27FC236}">
              <a16:creationId xmlns:a16="http://schemas.microsoft.com/office/drawing/2014/main" id="{FBECEF6E-F72D-484B-BCF4-95F88F68C79D}"/>
            </a:ext>
          </a:extLst>
        </xdr:cNvPr>
        <xdr:cNvSpPr txBox="1"/>
      </xdr:nvSpPr>
      <xdr:spPr>
        <a:xfrm>
          <a:off x="21075727"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130827</xdr:rowOff>
    </xdr:from>
    <xdr:ext cx="469744" cy="259045"/>
    <xdr:sp macro="" textlink="">
      <xdr:nvSpPr>
        <xdr:cNvPr id="581" name="n_2mainValue【児童館】&#10;一人当たり面積">
          <a:extLst>
            <a:ext uri="{FF2B5EF4-FFF2-40B4-BE49-F238E27FC236}">
              <a16:creationId xmlns:a16="http://schemas.microsoft.com/office/drawing/2014/main" id="{7506F886-BF7D-47C1-8392-EA42FEE8B5FA}"/>
            </a:ext>
          </a:extLst>
        </xdr:cNvPr>
        <xdr:cNvSpPr txBox="1"/>
      </xdr:nvSpPr>
      <xdr:spPr>
        <a:xfrm>
          <a:off x="20199427"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2" name="正方形/長方形 581">
          <a:extLst>
            <a:ext uri="{FF2B5EF4-FFF2-40B4-BE49-F238E27FC236}">
              <a16:creationId xmlns:a16="http://schemas.microsoft.com/office/drawing/2014/main" id="{0E6FC1B2-8CCE-45FD-B474-1E9E7239A08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3" name="正方形/長方形 582">
          <a:extLst>
            <a:ext uri="{FF2B5EF4-FFF2-40B4-BE49-F238E27FC236}">
              <a16:creationId xmlns:a16="http://schemas.microsoft.com/office/drawing/2014/main" id="{968F9FE5-93FB-4441-B68D-5F2F8303B5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4" name="正方形/長方形 583">
          <a:extLst>
            <a:ext uri="{FF2B5EF4-FFF2-40B4-BE49-F238E27FC236}">
              <a16:creationId xmlns:a16="http://schemas.microsoft.com/office/drawing/2014/main" id="{534698F8-A811-43EF-A14B-77F367DE9F0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5" name="正方形/長方形 584">
          <a:extLst>
            <a:ext uri="{FF2B5EF4-FFF2-40B4-BE49-F238E27FC236}">
              <a16:creationId xmlns:a16="http://schemas.microsoft.com/office/drawing/2014/main" id="{4FDC9315-E6D8-4A55-8D8A-BF07BDC9A58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6" name="正方形/長方形 585">
          <a:extLst>
            <a:ext uri="{FF2B5EF4-FFF2-40B4-BE49-F238E27FC236}">
              <a16:creationId xmlns:a16="http://schemas.microsoft.com/office/drawing/2014/main" id="{FBC99504-5A4C-4EC7-A969-7045A3703D6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7" name="正方形/長方形 586">
          <a:extLst>
            <a:ext uri="{FF2B5EF4-FFF2-40B4-BE49-F238E27FC236}">
              <a16:creationId xmlns:a16="http://schemas.microsoft.com/office/drawing/2014/main" id="{C49FBC0E-2F89-473F-9ED1-77091336133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8" name="正方形/長方形 587">
          <a:extLst>
            <a:ext uri="{FF2B5EF4-FFF2-40B4-BE49-F238E27FC236}">
              <a16:creationId xmlns:a16="http://schemas.microsoft.com/office/drawing/2014/main" id="{814DF725-C68C-4BB2-BD39-1FC99FF0F3D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9" name="正方形/長方形 588">
          <a:extLst>
            <a:ext uri="{FF2B5EF4-FFF2-40B4-BE49-F238E27FC236}">
              <a16:creationId xmlns:a16="http://schemas.microsoft.com/office/drawing/2014/main" id="{074F93E9-AE2A-46E7-8D3E-0845321E977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0" name="テキスト ボックス 589">
          <a:extLst>
            <a:ext uri="{FF2B5EF4-FFF2-40B4-BE49-F238E27FC236}">
              <a16:creationId xmlns:a16="http://schemas.microsoft.com/office/drawing/2014/main" id="{795D1F92-F362-4472-A643-092BB0B305C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1" name="直線コネクタ 590">
          <a:extLst>
            <a:ext uri="{FF2B5EF4-FFF2-40B4-BE49-F238E27FC236}">
              <a16:creationId xmlns:a16="http://schemas.microsoft.com/office/drawing/2014/main" id="{1DDEA70F-387A-4678-8C94-83AAD1E09E2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92" name="テキスト ボックス 591">
          <a:extLst>
            <a:ext uri="{FF2B5EF4-FFF2-40B4-BE49-F238E27FC236}">
              <a16:creationId xmlns:a16="http://schemas.microsoft.com/office/drawing/2014/main" id="{D4ED9FC6-7888-4080-ABAC-014ECEABAE4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93" name="直線コネクタ 592">
          <a:extLst>
            <a:ext uri="{FF2B5EF4-FFF2-40B4-BE49-F238E27FC236}">
              <a16:creationId xmlns:a16="http://schemas.microsoft.com/office/drawing/2014/main" id="{3D45C400-DCBE-4A34-A623-0E603E2C9F8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94" name="テキスト ボックス 593">
          <a:extLst>
            <a:ext uri="{FF2B5EF4-FFF2-40B4-BE49-F238E27FC236}">
              <a16:creationId xmlns:a16="http://schemas.microsoft.com/office/drawing/2014/main" id="{4758AC21-B767-47DA-A445-6492302511E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5" name="直線コネクタ 594">
          <a:extLst>
            <a:ext uri="{FF2B5EF4-FFF2-40B4-BE49-F238E27FC236}">
              <a16:creationId xmlns:a16="http://schemas.microsoft.com/office/drawing/2014/main" id="{DD962F4A-3139-43AE-951F-ADF08B96642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6" name="テキスト ボックス 595">
          <a:extLst>
            <a:ext uri="{FF2B5EF4-FFF2-40B4-BE49-F238E27FC236}">
              <a16:creationId xmlns:a16="http://schemas.microsoft.com/office/drawing/2014/main" id="{97888A33-B28B-45CD-82ED-66C05725579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7" name="直線コネクタ 596">
          <a:extLst>
            <a:ext uri="{FF2B5EF4-FFF2-40B4-BE49-F238E27FC236}">
              <a16:creationId xmlns:a16="http://schemas.microsoft.com/office/drawing/2014/main" id="{0D348A58-50A1-4B57-8F0A-4935CA682F3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8" name="テキスト ボックス 597">
          <a:extLst>
            <a:ext uri="{FF2B5EF4-FFF2-40B4-BE49-F238E27FC236}">
              <a16:creationId xmlns:a16="http://schemas.microsoft.com/office/drawing/2014/main" id="{A72B4DE8-A0A0-47D2-BB1B-A56922D1FF9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9" name="直線コネクタ 598">
          <a:extLst>
            <a:ext uri="{FF2B5EF4-FFF2-40B4-BE49-F238E27FC236}">
              <a16:creationId xmlns:a16="http://schemas.microsoft.com/office/drawing/2014/main" id="{67D972F5-153B-4CC4-89D3-7E2E2585D78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0" name="テキスト ボックス 599">
          <a:extLst>
            <a:ext uri="{FF2B5EF4-FFF2-40B4-BE49-F238E27FC236}">
              <a16:creationId xmlns:a16="http://schemas.microsoft.com/office/drawing/2014/main" id="{E61FEC80-1561-4455-AA2B-EBB763BB34A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1" name="直線コネクタ 600">
          <a:extLst>
            <a:ext uri="{FF2B5EF4-FFF2-40B4-BE49-F238E27FC236}">
              <a16:creationId xmlns:a16="http://schemas.microsoft.com/office/drawing/2014/main" id="{DF040781-5482-4DE9-8847-31FEF0A60C6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2" name="テキスト ボックス 601">
          <a:extLst>
            <a:ext uri="{FF2B5EF4-FFF2-40B4-BE49-F238E27FC236}">
              <a16:creationId xmlns:a16="http://schemas.microsoft.com/office/drawing/2014/main" id="{3283387A-C71E-4BF7-9922-00FF6E7EB49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3" name="直線コネクタ 602">
          <a:extLst>
            <a:ext uri="{FF2B5EF4-FFF2-40B4-BE49-F238E27FC236}">
              <a16:creationId xmlns:a16="http://schemas.microsoft.com/office/drawing/2014/main" id="{4CC12816-D125-41AD-A858-9E5DFD8A8BA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04" name="テキスト ボックス 603">
          <a:extLst>
            <a:ext uri="{FF2B5EF4-FFF2-40B4-BE49-F238E27FC236}">
              <a16:creationId xmlns:a16="http://schemas.microsoft.com/office/drawing/2014/main" id="{9AB3E8F0-E278-4B53-B18D-229E01E7D8E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5" name="直線コネクタ 604">
          <a:extLst>
            <a:ext uri="{FF2B5EF4-FFF2-40B4-BE49-F238E27FC236}">
              <a16:creationId xmlns:a16="http://schemas.microsoft.com/office/drawing/2014/main" id="{AA2B5354-DF6B-4FC6-B003-3DE0D4AB775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6" name="【公民館】&#10;有形固定資産減価償却率グラフ枠">
          <a:extLst>
            <a:ext uri="{FF2B5EF4-FFF2-40B4-BE49-F238E27FC236}">
              <a16:creationId xmlns:a16="http://schemas.microsoft.com/office/drawing/2014/main" id="{B26ED3F3-E4ED-416B-8728-28DE300FEDE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607" name="直線コネクタ 606">
          <a:extLst>
            <a:ext uri="{FF2B5EF4-FFF2-40B4-BE49-F238E27FC236}">
              <a16:creationId xmlns:a16="http://schemas.microsoft.com/office/drawing/2014/main" id="{73F7BF71-4071-4A89-9796-218167D58B72}"/>
            </a:ext>
          </a:extLst>
        </xdr:cNvPr>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08" name="【公民館】&#10;有形固定資産減価償却率最小値テキスト">
          <a:extLst>
            <a:ext uri="{FF2B5EF4-FFF2-40B4-BE49-F238E27FC236}">
              <a16:creationId xmlns:a16="http://schemas.microsoft.com/office/drawing/2014/main" id="{974DB9C9-260D-4A1A-809B-84C171327FAC}"/>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09" name="直線コネクタ 608">
          <a:extLst>
            <a:ext uri="{FF2B5EF4-FFF2-40B4-BE49-F238E27FC236}">
              <a16:creationId xmlns:a16="http://schemas.microsoft.com/office/drawing/2014/main" id="{F052584C-0107-48DC-8140-F11D8395A888}"/>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610" name="【公民館】&#10;有形固定資産減価償却率最大値テキスト">
          <a:extLst>
            <a:ext uri="{FF2B5EF4-FFF2-40B4-BE49-F238E27FC236}">
              <a16:creationId xmlns:a16="http://schemas.microsoft.com/office/drawing/2014/main" id="{88D456A3-ECEC-4EC6-A79C-CE21B997D51A}"/>
            </a:ext>
          </a:extLst>
        </xdr:cNvPr>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11" name="直線コネクタ 610">
          <a:extLst>
            <a:ext uri="{FF2B5EF4-FFF2-40B4-BE49-F238E27FC236}">
              <a16:creationId xmlns:a16="http://schemas.microsoft.com/office/drawing/2014/main" id="{8D626107-7440-4049-9C12-896BA6AC23BC}"/>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612" name="【公民館】&#10;有形固定資産減価償却率平均値テキスト">
          <a:extLst>
            <a:ext uri="{FF2B5EF4-FFF2-40B4-BE49-F238E27FC236}">
              <a16:creationId xmlns:a16="http://schemas.microsoft.com/office/drawing/2014/main" id="{04541174-5854-4831-B897-32420537EBD7}"/>
            </a:ext>
          </a:extLst>
        </xdr:cNvPr>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613" name="フローチャート: 判断 612">
          <a:extLst>
            <a:ext uri="{FF2B5EF4-FFF2-40B4-BE49-F238E27FC236}">
              <a16:creationId xmlns:a16="http://schemas.microsoft.com/office/drawing/2014/main" id="{762DCF2E-ABF9-4E21-A58C-FF977D7A7AB3}"/>
            </a:ext>
          </a:extLst>
        </xdr:cNvPr>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614" name="フローチャート: 判断 613">
          <a:extLst>
            <a:ext uri="{FF2B5EF4-FFF2-40B4-BE49-F238E27FC236}">
              <a16:creationId xmlns:a16="http://schemas.microsoft.com/office/drawing/2014/main" id="{5F99606A-1165-4763-AC1D-6C3FCA4B481C}"/>
            </a:ext>
          </a:extLst>
        </xdr:cNvPr>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615" name="フローチャート: 判断 614">
          <a:extLst>
            <a:ext uri="{FF2B5EF4-FFF2-40B4-BE49-F238E27FC236}">
              <a16:creationId xmlns:a16="http://schemas.microsoft.com/office/drawing/2014/main" id="{3975D8B3-1100-44D8-9411-93CBC24E410B}"/>
            </a:ext>
          </a:extLst>
        </xdr:cNvPr>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616" name="フローチャート: 判断 615">
          <a:extLst>
            <a:ext uri="{FF2B5EF4-FFF2-40B4-BE49-F238E27FC236}">
              <a16:creationId xmlns:a16="http://schemas.microsoft.com/office/drawing/2014/main" id="{C9271823-2F28-4981-A5B1-A257A2A4792E}"/>
            </a:ext>
          </a:extLst>
        </xdr:cNvPr>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617" name="フローチャート: 判断 616">
          <a:extLst>
            <a:ext uri="{FF2B5EF4-FFF2-40B4-BE49-F238E27FC236}">
              <a16:creationId xmlns:a16="http://schemas.microsoft.com/office/drawing/2014/main" id="{F6C2515E-BA13-4208-95A4-81209D586FFD}"/>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C3A1E1F4-28AD-4B15-B285-22A0692282F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A3AADA3C-C3FE-426E-971E-E785243DBEF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A1083696-6F30-4EFA-A6C7-E2F2331DB05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DF4C07E8-C419-4A89-B3FF-6E83496D03E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F41CF1BD-E6BA-4899-933E-37AEB8EC471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157662</xdr:rowOff>
    </xdr:from>
    <xdr:to>
      <xdr:col>85</xdr:col>
      <xdr:colOff>177800</xdr:colOff>
      <xdr:row>103</xdr:row>
      <xdr:rowOff>87812</xdr:rowOff>
    </xdr:to>
    <xdr:sp macro="" textlink="">
      <xdr:nvSpPr>
        <xdr:cNvPr id="623" name="楕円 622">
          <a:extLst>
            <a:ext uri="{FF2B5EF4-FFF2-40B4-BE49-F238E27FC236}">
              <a16:creationId xmlns:a16="http://schemas.microsoft.com/office/drawing/2014/main" id="{4E9C159C-C334-4FF0-977C-5A1FF498040F}"/>
            </a:ext>
          </a:extLst>
        </xdr:cNvPr>
        <xdr:cNvSpPr/>
      </xdr:nvSpPr>
      <xdr:spPr>
        <a:xfrm>
          <a:off x="16268700" y="1764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9089</xdr:rowOff>
    </xdr:from>
    <xdr:ext cx="405111" cy="259045"/>
    <xdr:sp macro="" textlink="">
      <xdr:nvSpPr>
        <xdr:cNvPr id="624" name="【公民館】&#10;有形固定資産減価償却率該当値テキスト">
          <a:extLst>
            <a:ext uri="{FF2B5EF4-FFF2-40B4-BE49-F238E27FC236}">
              <a16:creationId xmlns:a16="http://schemas.microsoft.com/office/drawing/2014/main" id="{8D9997DC-37CF-4467-974E-9E3CF9A0EB75}"/>
            </a:ext>
          </a:extLst>
        </xdr:cNvPr>
        <xdr:cNvSpPr txBox="1"/>
      </xdr:nvSpPr>
      <xdr:spPr>
        <a:xfrm>
          <a:off x="16357600" y="17496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115207</xdr:rowOff>
    </xdr:from>
    <xdr:to>
      <xdr:col>81</xdr:col>
      <xdr:colOff>101600</xdr:colOff>
      <xdr:row>103</xdr:row>
      <xdr:rowOff>45357</xdr:rowOff>
    </xdr:to>
    <xdr:sp macro="" textlink="">
      <xdr:nvSpPr>
        <xdr:cNvPr id="625" name="楕円 624">
          <a:extLst>
            <a:ext uri="{FF2B5EF4-FFF2-40B4-BE49-F238E27FC236}">
              <a16:creationId xmlns:a16="http://schemas.microsoft.com/office/drawing/2014/main" id="{0EDAAF06-FB7D-4522-9AD9-E53A2B4E856D}"/>
            </a:ext>
          </a:extLst>
        </xdr:cNvPr>
        <xdr:cNvSpPr/>
      </xdr:nvSpPr>
      <xdr:spPr>
        <a:xfrm>
          <a:off x="15430500" y="1760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166007</xdr:rowOff>
    </xdr:from>
    <xdr:to>
      <xdr:col>85</xdr:col>
      <xdr:colOff>127000</xdr:colOff>
      <xdr:row>103</xdr:row>
      <xdr:rowOff>37012</xdr:rowOff>
    </xdr:to>
    <xdr:cxnSp macro="">
      <xdr:nvCxnSpPr>
        <xdr:cNvPr id="626" name="直線コネクタ 625">
          <a:extLst>
            <a:ext uri="{FF2B5EF4-FFF2-40B4-BE49-F238E27FC236}">
              <a16:creationId xmlns:a16="http://schemas.microsoft.com/office/drawing/2014/main" id="{8B402F4C-7449-4490-98CF-6E0154E64928}"/>
            </a:ext>
          </a:extLst>
        </xdr:cNvPr>
        <xdr:cNvCxnSpPr/>
      </xdr:nvCxnSpPr>
      <xdr:spPr>
        <a:xfrm>
          <a:off x="15481300" y="17653907"/>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71120</xdr:rowOff>
    </xdr:from>
    <xdr:to>
      <xdr:col>76</xdr:col>
      <xdr:colOff>165100</xdr:colOff>
      <xdr:row>103</xdr:row>
      <xdr:rowOff>1270</xdr:rowOff>
    </xdr:to>
    <xdr:sp macro="" textlink="">
      <xdr:nvSpPr>
        <xdr:cNvPr id="627" name="楕円 626">
          <a:extLst>
            <a:ext uri="{FF2B5EF4-FFF2-40B4-BE49-F238E27FC236}">
              <a16:creationId xmlns:a16="http://schemas.microsoft.com/office/drawing/2014/main" id="{A060307C-95FB-4FA9-8CEB-4E8FBAA50AD0}"/>
            </a:ext>
          </a:extLst>
        </xdr:cNvPr>
        <xdr:cNvSpPr/>
      </xdr:nvSpPr>
      <xdr:spPr>
        <a:xfrm>
          <a:off x="14541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121920</xdr:rowOff>
    </xdr:from>
    <xdr:to>
      <xdr:col>81</xdr:col>
      <xdr:colOff>50800</xdr:colOff>
      <xdr:row>102</xdr:row>
      <xdr:rowOff>166007</xdr:rowOff>
    </xdr:to>
    <xdr:cxnSp macro="">
      <xdr:nvCxnSpPr>
        <xdr:cNvPr id="628" name="直線コネクタ 627">
          <a:extLst>
            <a:ext uri="{FF2B5EF4-FFF2-40B4-BE49-F238E27FC236}">
              <a16:creationId xmlns:a16="http://schemas.microsoft.com/office/drawing/2014/main" id="{96EA5306-CCEB-4F60-AC1D-C6FE9F6287E0}"/>
            </a:ext>
          </a:extLst>
        </xdr:cNvPr>
        <xdr:cNvCxnSpPr/>
      </xdr:nvCxnSpPr>
      <xdr:spPr>
        <a:xfrm>
          <a:off x="14592300" y="1760982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162214</xdr:rowOff>
    </xdr:from>
    <xdr:ext cx="405111" cy="259045"/>
    <xdr:sp macro="" textlink="">
      <xdr:nvSpPr>
        <xdr:cNvPr id="629" name="n_1aveValue【公民館】&#10;有形固定資産減価償却率">
          <a:extLst>
            <a:ext uri="{FF2B5EF4-FFF2-40B4-BE49-F238E27FC236}">
              <a16:creationId xmlns:a16="http://schemas.microsoft.com/office/drawing/2014/main" id="{78F981E2-2D69-49B9-8CF2-DB34DB7FC07C}"/>
            </a:ext>
          </a:extLst>
        </xdr:cNvPr>
        <xdr:cNvSpPr txBox="1"/>
      </xdr:nvSpPr>
      <xdr:spPr>
        <a:xfrm>
          <a:off x="152660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149151</xdr:rowOff>
    </xdr:from>
    <xdr:ext cx="405111" cy="259045"/>
    <xdr:sp macro="" textlink="">
      <xdr:nvSpPr>
        <xdr:cNvPr id="630" name="n_2aveValue【公民館】&#10;有形固定資産減価償却率">
          <a:extLst>
            <a:ext uri="{FF2B5EF4-FFF2-40B4-BE49-F238E27FC236}">
              <a16:creationId xmlns:a16="http://schemas.microsoft.com/office/drawing/2014/main" id="{2C3410EA-1EE9-4B42-AE57-A17F7FB4E942}"/>
            </a:ext>
          </a:extLst>
        </xdr:cNvPr>
        <xdr:cNvSpPr txBox="1"/>
      </xdr:nvSpPr>
      <xdr:spPr>
        <a:xfrm>
          <a:off x="14389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631" name="n_3aveValue【公民館】&#10;有形固定資産減価償却率">
          <a:extLst>
            <a:ext uri="{FF2B5EF4-FFF2-40B4-BE49-F238E27FC236}">
              <a16:creationId xmlns:a16="http://schemas.microsoft.com/office/drawing/2014/main" id="{554FEF1B-EEF5-4265-8044-8433FC3F90E9}"/>
            </a:ext>
          </a:extLst>
        </xdr:cNvPr>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632" name="n_4aveValue【公民館】&#10;有形固定資産減価償却率">
          <a:extLst>
            <a:ext uri="{FF2B5EF4-FFF2-40B4-BE49-F238E27FC236}">
              <a16:creationId xmlns:a16="http://schemas.microsoft.com/office/drawing/2014/main" id="{5E95DDFC-0FA8-4A55-9257-69567B1CB4DA}"/>
            </a:ext>
          </a:extLst>
        </xdr:cNvPr>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61884</xdr:rowOff>
    </xdr:from>
    <xdr:ext cx="405111" cy="259045"/>
    <xdr:sp macro="" textlink="">
      <xdr:nvSpPr>
        <xdr:cNvPr id="633" name="n_1mainValue【公民館】&#10;有形固定資産減価償却率">
          <a:extLst>
            <a:ext uri="{FF2B5EF4-FFF2-40B4-BE49-F238E27FC236}">
              <a16:creationId xmlns:a16="http://schemas.microsoft.com/office/drawing/2014/main" id="{58C7BBDB-CB97-468A-9166-0D5A6EBD3097}"/>
            </a:ext>
          </a:extLst>
        </xdr:cNvPr>
        <xdr:cNvSpPr txBox="1"/>
      </xdr:nvSpPr>
      <xdr:spPr>
        <a:xfrm>
          <a:off x="15266044" y="1737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17797</xdr:rowOff>
    </xdr:from>
    <xdr:ext cx="405111" cy="259045"/>
    <xdr:sp macro="" textlink="">
      <xdr:nvSpPr>
        <xdr:cNvPr id="634" name="n_2mainValue【公民館】&#10;有形固定資産減価償却率">
          <a:extLst>
            <a:ext uri="{FF2B5EF4-FFF2-40B4-BE49-F238E27FC236}">
              <a16:creationId xmlns:a16="http://schemas.microsoft.com/office/drawing/2014/main" id="{6A6CE855-E10B-401B-BED8-74BC0621A73A}"/>
            </a:ext>
          </a:extLst>
        </xdr:cNvPr>
        <xdr:cNvSpPr txBox="1"/>
      </xdr:nvSpPr>
      <xdr:spPr>
        <a:xfrm>
          <a:off x="143897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5" name="正方形/長方形 634">
          <a:extLst>
            <a:ext uri="{FF2B5EF4-FFF2-40B4-BE49-F238E27FC236}">
              <a16:creationId xmlns:a16="http://schemas.microsoft.com/office/drawing/2014/main" id="{AF902F82-05C0-41E3-9C13-FA55C0CDDD2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6" name="正方形/長方形 635">
          <a:extLst>
            <a:ext uri="{FF2B5EF4-FFF2-40B4-BE49-F238E27FC236}">
              <a16:creationId xmlns:a16="http://schemas.microsoft.com/office/drawing/2014/main" id="{612F8FA8-E5F8-42CC-84FD-DC8B9DA9A9E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7" name="正方形/長方形 636">
          <a:extLst>
            <a:ext uri="{FF2B5EF4-FFF2-40B4-BE49-F238E27FC236}">
              <a16:creationId xmlns:a16="http://schemas.microsoft.com/office/drawing/2014/main" id="{D477539F-346F-4EB8-B309-44721140D36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8" name="正方形/長方形 637">
          <a:extLst>
            <a:ext uri="{FF2B5EF4-FFF2-40B4-BE49-F238E27FC236}">
              <a16:creationId xmlns:a16="http://schemas.microsoft.com/office/drawing/2014/main" id="{3D23603D-7FD5-4132-A2CC-9ECBEBA4BDD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9" name="正方形/長方形 638">
          <a:extLst>
            <a:ext uri="{FF2B5EF4-FFF2-40B4-BE49-F238E27FC236}">
              <a16:creationId xmlns:a16="http://schemas.microsoft.com/office/drawing/2014/main" id="{820136FC-4DDB-4712-BEC8-80EA4D49AAF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0" name="正方形/長方形 639">
          <a:extLst>
            <a:ext uri="{FF2B5EF4-FFF2-40B4-BE49-F238E27FC236}">
              <a16:creationId xmlns:a16="http://schemas.microsoft.com/office/drawing/2014/main" id="{E586AB30-1F23-44B2-9D1C-78C75E32C3C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1" name="正方形/長方形 640">
          <a:extLst>
            <a:ext uri="{FF2B5EF4-FFF2-40B4-BE49-F238E27FC236}">
              <a16:creationId xmlns:a16="http://schemas.microsoft.com/office/drawing/2014/main" id="{27D64942-74B2-465A-A8C9-F62D981A2D0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2" name="正方形/長方形 641">
          <a:extLst>
            <a:ext uri="{FF2B5EF4-FFF2-40B4-BE49-F238E27FC236}">
              <a16:creationId xmlns:a16="http://schemas.microsoft.com/office/drawing/2014/main" id="{F4BAF8BD-2179-4979-993B-6619393FE6A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3" name="テキスト ボックス 642">
          <a:extLst>
            <a:ext uri="{FF2B5EF4-FFF2-40B4-BE49-F238E27FC236}">
              <a16:creationId xmlns:a16="http://schemas.microsoft.com/office/drawing/2014/main" id="{615DE928-9426-4F0C-9C3A-C6BA36D756C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4" name="直線コネクタ 643">
          <a:extLst>
            <a:ext uri="{FF2B5EF4-FFF2-40B4-BE49-F238E27FC236}">
              <a16:creationId xmlns:a16="http://schemas.microsoft.com/office/drawing/2014/main" id="{7AA201B4-C09C-4407-B110-B31B27810A9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5" name="直線コネクタ 644">
          <a:extLst>
            <a:ext uri="{FF2B5EF4-FFF2-40B4-BE49-F238E27FC236}">
              <a16:creationId xmlns:a16="http://schemas.microsoft.com/office/drawing/2014/main" id="{3C3E10E6-4DCA-4C7A-8C1C-54EE7C3466E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6" name="テキスト ボックス 645">
          <a:extLst>
            <a:ext uri="{FF2B5EF4-FFF2-40B4-BE49-F238E27FC236}">
              <a16:creationId xmlns:a16="http://schemas.microsoft.com/office/drawing/2014/main" id="{5A97259E-CE03-49BB-A57F-0F5703DFC5C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7" name="直線コネクタ 646">
          <a:extLst>
            <a:ext uri="{FF2B5EF4-FFF2-40B4-BE49-F238E27FC236}">
              <a16:creationId xmlns:a16="http://schemas.microsoft.com/office/drawing/2014/main" id="{4B009413-11A0-42B7-97E6-ED132ADC47C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8" name="テキスト ボックス 647">
          <a:extLst>
            <a:ext uri="{FF2B5EF4-FFF2-40B4-BE49-F238E27FC236}">
              <a16:creationId xmlns:a16="http://schemas.microsoft.com/office/drawing/2014/main" id="{717AAE2B-E258-4B70-A5E7-CE4D56158106}"/>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9" name="直線コネクタ 648">
          <a:extLst>
            <a:ext uri="{FF2B5EF4-FFF2-40B4-BE49-F238E27FC236}">
              <a16:creationId xmlns:a16="http://schemas.microsoft.com/office/drawing/2014/main" id="{B81F80CD-6345-4CCB-976B-94C96DD0735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50" name="テキスト ボックス 649">
          <a:extLst>
            <a:ext uri="{FF2B5EF4-FFF2-40B4-BE49-F238E27FC236}">
              <a16:creationId xmlns:a16="http://schemas.microsoft.com/office/drawing/2014/main" id="{B0B4776E-24D5-4473-8B9F-3C0872AFBF4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51" name="直線コネクタ 650">
          <a:extLst>
            <a:ext uri="{FF2B5EF4-FFF2-40B4-BE49-F238E27FC236}">
              <a16:creationId xmlns:a16="http://schemas.microsoft.com/office/drawing/2014/main" id="{95F86EE8-F180-4D73-A82E-1FDDF0C3E3AA}"/>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2" name="テキスト ボックス 651">
          <a:extLst>
            <a:ext uri="{FF2B5EF4-FFF2-40B4-BE49-F238E27FC236}">
              <a16:creationId xmlns:a16="http://schemas.microsoft.com/office/drawing/2014/main" id="{E675FC20-162B-4FD0-B111-545C135D31E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3" name="直線コネクタ 652">
          <a:extLst>
            <a:ext uri="{FF2B5EF4-FFF2-40B4-BE49-F238E27FC236}">
              <a16:creationId xmlns:a16="http://schemas.microsoft.com/office/drawing/2014/main" id="{159DB794-46FB-40B0-AACF-91C4833EA9E9}"/>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4" name="テキスト ボックス 653">
          <a:extLst>
            <a:ext uri="{FF2B5EF4-FFF2-40B4-BE49-F238E27FC236}">
              <a16:creationId xmlns:a16="http://schemas.microsoft.com/office/drawing/2014/main" id="{358E4F18-D39F-4E12-AA10-BE2CF53AA84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5" name="直線コネクタ 654">
          <a:extLst>
            <a:ext uri="{FF2B5EF4-FFF2-40B4-BE49-F238E27FC236}">
              <a16:creationId xmlns:a16="http://schemas.microsoft.com/office/drawing/2014/main" id="{BD707F76-AD83-46FA-91F0-383DC2E8835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6" name="テキスト ボックス 655">
          <a:extLst>
            <a:ext uri="{FF2B5EF4-FFF2-40B4-BE49-F238E27FC236}">
              <a16:creationId xmlns:a16="http://schemas.microsoft.com/office/drawing/2014/main" id="{64718B7F-5F8D-4B79-8377-51DA5049D232}"/>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7" name="直線コネクタ 656">
          <a:extLst>
            <a:ext uri="{FF2B5EF4-FFF2-40B4-BE49-F238E27FC236}">
              <a16:creationId xmlns:a16="http://schemas.microsoft.com/office/drawing/2014/main" id="{474D67FD-CEB8-4B1C-81F9-1B832B56D86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8" name="テキスト ボックス 657">
          <a:extLst>
            <a:ext uri="{FF2B5EF4-FFF2-40B4-BE49-F238E27FC236}">
              <a16:creationId xmlns:a16="http://schemas.microsoft.com/office/drawing/2014/main" id="{84E6AB30-56C8-4006-8D39-98FAA9006FA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9" name="【公民館】&#10;一人当たり面積グラフ枠">
          <a:extLst>
            <a:ext uri="{FF2B5EF4-FFF2-40B4-BE49-F238E27FC236}">
              <a16:creationId xmlns:a16="http://schemas.microsoft.com/office/drawing/2014/main" id="{925408E7-740F-4E77-B2A6-1C0DC07A34E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660" name="直線コネクタ 659">
          <a:extLst>
            <a:ext uri="{FF2B5EF4-FFF2-40B4-BE49-F238E27FC236}">
              <a16:creationId xmlns:a16="http://schemas.microsoft.com/office/drawing/2014/main" id="{DE0AB2D2-5A1A-41B9-B99C-542B7F788C75}"/>
            </a:ext>
          </a:extLst>
        </xdr:cNvPr>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61" name="【公民館】&#10;一人当たり面積最小値テキスト">
          <a:extLst>
            <a:ext uri="{FF2B5EF4-FFF2-40B4-BE49-F238E27FC236}">
              <a16:creationId xmlns:a16="http://schemas.microsoft.com/office/drawing/2014/main" id="{8CDF052D-C547-4A76-9E7B-E227A4A535AD}"/>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62" name="直線コネクタ 661">
          <a:extLst>
            <a:ext uri="{FF2B5EF4-FFF2-40B4-BE49-F238E27FC236}">
              <a16:creationId xmlns:a16="http://schemas.microsoft.com/office/drawing/2014/main" id="{27B86101-9579-488A-9D9D-8ACE18A2AA65}"/>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663" name="【公民館】&#10;一人当たり面積最大値テキスト">
          <a:extLst>
            <a:ext uri="{FF2B5EF4-FFF2-40B4-BE49-F238E27FC236}">
              <a16:creationId xmlns:a16="http://schemas.microsoft.com/office/drawing/2014/main" id="{304207CD-B49B-4511-A76B-9B9E67A405A4}"/>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664" name="直線コネクタ 663">
          <a:extLst>
            <a:ext uri="{FF2B5EF4-FFF2-40B4-BE49-F238E27FC236}">
              <a16:creationId xmlns:a16="http://schemas.microsoft.com/office/drawing/2014/main" id="{59D82AB8-F2F4-47BD-A4EF-191B592E49F9}"/>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103795</xdr:rowOff>
    </xdr:from>
    <xdr:ext cx="469744" cy="259045"/>
    <xdr:sp macro="" textlink="">
      <xdr:nvSpPr>
        <xdr:cNvPr id="665" name="【公民館】&#10;一人当たり面積平均値テキスト">
          <a:extLst>
            <a:ext uri="{FF2B5EF4-FFF2-40B4-BE49-F238E27FC236}">
              <a16:creationId xmlns:a16="http://schemas.microsoft.com/office/drawing/2014/main" id="{69CA9E22-3BA3-41F4-BA2D-3D3A32E4ED07}"/>
            </a:ext>
          </a:extLst>
        </xdr:cNvPr>
        <xdr:cNvSpPr txBox="1"/>
      </xdr:nvSpPr>
      <xdr:spPr>
        <a:xfrm>
          <a:off x="22199600" y="1810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666" name="フローチャート: 判断 665">
          <a:extLst>
            <a:ext uri="{FF2B5EF4-FFF2-40B4-BE49-F238E27FC236}">
              <a16:creationId xmlns:a16="http://schemas.microsoft.com/office/drawing/2014/main" id="{C65B87A5-889A-4C5C-807D-D912AB0CFE8B}"/>
            </a:ext>
          </a:extLst>
        </xdr:cNvPr>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667" name="フローチャート: 判断 666">
          <a:extLst>
            <a:ext uri="{FF2B5EF4-FFF2-40B4-BE49-F238E27FC236}">
              <a16:creationId xmlns:a16="http://schemas.microsoft.com/office/drawing/2014/main" id="{EF127132-1098-4018-A525-FCC0973A902C}"/>
            </a:ext>
          </a:extLst>
        </xdr:cNvPr>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668" name="フローチャート: 判断 667">
          <a:extLst>
            <a:ext uri="{FF2B5EF4-FFF2-40B4-BE49-F238E27FC236}">
              <a16:creationId xmlns:a16="http://schemas.microsoft.com/office/drawing/2014/main" id="{6E245042-3C40-41DF-B6C0-51AFE36B5120}"/>
            </a:ext>
          </a:extLst>
        </xdr:cNvPr>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669" name="フローチャート: 判断 668">
          <a:extLst>
            <a:ext uri="{FF2B5EF4-FFF2-40B4-BE49-F238E27FC236}">
              <a16:creationId xmlns:a16="http://schemas.microsoft.com/office/drawing/2014/main" id="{4F3AC6E9-744D-4994-9261-D12F1F3DEAF4}"/>
            </a:ext>
          </a:extLst>
        </xdr:cNvPr>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670" name="フローチャート: 判断 669">
          <a:extLst>
            <a:ext uri="{FF2B5EF4-FFF2-40B4-BE49-F238E27FC236}">
              <a16:creationId xmlns:a16="http://schemas.microsoft.com/office/drawing/2014/main" id="{FEC2AF86-F028-46FD-BF4F-C13ECE518738}"/>
            </a:ext>
          </a:extLst>
        </xdr:cNvPr>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3AF377C6-162B-4012-B606-5D0B74B5265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EB1AC709-C962-47C7-A33A-C8065013601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D3F605A2-B1A8-40AE-A074-EC44BB6CDFC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FB5B58D8-A815-4079-98B2-71BDFE2AA35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F4DDB3F2-6524-43E0-9476-E92674B6EB2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20501</xdr:rowOff>
    </xdr:from>
    <xdr:to>
      <xdr:col>116</xdr:col>
      <xdr:colOff>114300</xdr:colOff>
      <xdr:row>107</xdr:row>
      <xdr:rowOff>122101</xdr:rowOff>
    </xdr:to>
    <xdr:sp macro="" textlink="">
      <xdr:nvSpPr>
        <xdr:cNvPr id="676" name="楕円 675">
          <a:extLst>
            <a:ext uri="{FF2B5EF4-FFF2-40B4-BE49-F238E27FC236}">
              <a16:creationId xmlns:a16="http://schemas.microsoft.com/office/drawing/2014/main" id="{71E94F18-D47C-4079-BC55-B7001C3563E2}"/>
            </a:ext>
          </a:extLst>
        </xdr:cNvPr>
        <xdr:cNvSpPr/>
      </xdr:nvSpPr>
      <xdr:spPr>
        <a:xfrm>
          <a:off x="221107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170378</xdr:rowOff>
    </xdr:from>
    <xdr:ext cx="469744" cy="259045"/>
    <xdr:sp macro="" textlink="">
      <xdr:nvSpPr>
        <xdr:cNvPr id="677" name="【公民館】&#10;一人当たり面積該当値テキスト">
          <a:extLst>
            <a:ext uri="{FF2B5EF4-FFF2-40B4-BE49-F238E27FC236}">
              <a16:creationId xmlns:a16="http://schemas.microsoft.com/office/drawing/2014/main" id="{6C9A2FDF-BC4D-497E-B94D-405A4F9D56B6}"/>
            </a:ext>
          </a:extLst>
        </xdr:cNvPr>
        <xdr:cNvSpPr txBox="1"/>
      </xdr:nvSpPr>
      <xdr:spPr>
        <a:xfrm>
          <a:off x="22199600"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20501</xdr:rowOff>
    </xdr:from>
    <xdr:to>
      <xdr:col>112</xdr:col>
      <xdr:colOff>38100</xdr:colOff>
      <xdr:row>107</xdr:row>
      <xdr:rowOff>122101</xdr:rowOff>
    </xdr:to>
    <xdr:sp macro="" textlink="">
      <xdr:nvSpPr>
        <xdr:cNvPr id="678" name="楕円 677">
          <a:extLst>
            <a:ext uri="{FF2B5EF4-FFF2-40B4-BE49-F238E27FC236}">
              <a16:creationId xmlns:a16="http://schemas.microsoft.com/office/drawing/2014/main" id="{C8BC9CD8-B901-4BC0-8147-4445C433433A}"/>
            </a:ext>
          </a:extLst>
        </xdr:cNvPr>
        <xdr:cNvSpPr/>
      </xdr:nvSpPr>
      <xdr:spPr>
        <a:xfrm>
          <a:off x="21272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71301</xdr:rowOff>
    </xdr:from>
    <xdr:to>
      <xdr:col>116</xdr:col>
      <xdr:colOff>63500</xdr:colOff>
      <xdr:row>107</xdr:row>
      <xdr:rowOff>71301</xdr:rowOff>
    </xdr:to>
    <xdr:cxnSp macro="">
      <xdr:nvCxnSpPr>
        <xdr:cNvPr id="679" name="直線コネクタ 678">
          <a:extLst>
            <a:ext uri="{FF2B5EF4-FFF2-40B4-BE49-F238E27FC236}">
              <a16:creationId xmlns:a16="http://schemas.microsoft.com/office/drawing/2014/main" id="{D9A1183F-D005-4ABC-B4A6-F9B605A0F567}"/>
            </a:ext>
          </a:extLst>
        </xdr:cNvPr>
        <xdr:cNvCxnSpPr/>
      </xdr:nvCxnSpPr>
      <xdr:spPr>
        <a:xfrm>
          <a:off x="21323300" y="184164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20501</xdr:rowOff>
    </xdr:from>
    <xdr:to>
      <xdr:col>107</xdr:col>
      <xdr:colOff>101600</xdr:colOff>
      <xdr:row>107</xdr:row>
      <xdr:rowOff>122101</xdr:rowOff>
    </xdr:to>
    <xdr:sp macro="" textlink="">
      <xdr:nvSpPr>
        <xdr:cNvPr id="680" name="楕円 679">
          <a:extLst>
            <a:ext uri="{FF2B5EF4-FFF2-40B4-BE49-F238E27FC236}">
              <a16:creationId xmlns:a16="http://schemas.microsoft.com/office/drawing/2014/main" id="{8AD70171-98B9-49F1-92E0-AB8CD2A3705A}"/>
            </a:ext>
          </a:extLst>
        </xdr:cNvPr>
        <xdr:cNvSpPr/>
      </xdr:nvSpPr>
      <xdr:spPr>
        <a:xfrm>
          <a:off x="20383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71301</xdr:rowOff>
    </xdr:from>
    <xdr:to>
      <xdr:col>111</xdr:col>
      <xdr:colOff>177800</xdr:colOff>
      <xdr:row>107</xdr:row>
      <xdr:rowOff>71301</xdr:rowOff>
    </xdr:to>
    <xdr:cxnSp macro="">
      <xdr:nvCxnSpPr>
        <xdr:cNvPr id="681" name="直線コネクタ 680">
          <a:extLst>
            <a:ext uri="{FF2B5EF4-FFF2-40B4-BE49-F238E27FC236}">
              <a16:creationId xmlns:a16="http://schemas.microsoft.com/office/drawing/2014/main" id="{7CC77B9C-F670-44A2-AAC5-882C315F8167}"/>
            </a:ext>
          </a:extLst>
        </xdr:cNvPr>
        <xdr:cNvCxnSpPr/>
      </xdr:nvCxnSpPr>
      <xdr:spPr>
        <a:xfrm>
          <a:off x="20434300" y="184164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53720</xdr:rowOff>
    </xdr:from>
    <xdr:ext cx="469744" cy="259045"/>
    <xdr:sp macro="" textlink="">
      <xdr:nvSpPr>
        <xdr:cNvPr id="682" name="n_1aveValue【公民館】&#10;一人当たり面積">
          <a:extLst>
            <a:ext uri="{FF2B5EF4-FFF2-40B4-BE49-F238E27FC236}">
              <a16:creationId xmlns:a16="http://schemas.microsoft.com/office/drawing/2014/main" id="{59B15657-3649-44CC-8CFE-254C2CD925DC}"/>
            </a:ext>
          </a:extLst>
        </xdr:cNvPr>
        <xdr:cNvSpPr txBox="1"/>
      </xdr:nvSpPr>
      <xdr:spPr>
        <a:xfrm>
          <a:off x="210757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50454</xdr:rowOff>
    </xdr:from>
    <xdr:ext cx="469744" cy="259045"/>
    <xdr:sp macro="" textlink="">
      <xdr:nvSpPr>
        <xdr:cNvPr id="683" name="n_2aveValue【公民館】&#10;一人当たり面積">
          <a:extLst>
            <a:ext uri="{FF2B5EF4-FFF2-40B4-BE49-F238E27FC236}">
              <a16:creationId xmlns:a16="http://schemas.microsoft.com/office/drawing/2014/main" id="{80B950E4-0483-42B8-9ABB-093CFAB6DF59}"/>
            </a:ext>
          </a:extLst>
        </xdr:cNvPr>
        <xdr:cNvSpPr txBox="1"/>
      </xdr:nvSpPr>
      <xdr:spPr>
        <a:xfrm>
          <a:off x="201994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30859</xdr:rowOff>
    </xdr:from>
    <xdr:ext cx="469744" cy="259045"/>
    <xdr:sp macro="" textlink="">
      <xdr:nvSpPr>
        <xdr:cNvPr id="684" name="n_3aveValue【公民館】&#10;一人当たり面積">
          <a:extLst>
            <a:ext uri="{FF2B5EF4-FFF2-40B4-BE49-F238E27FC236}">
              <a16:creationId xmlns:a16="http://schemas.microsoft.com/office/drawing/2014/main" id="{5313C004-13BA-45B5-89E8-894251D40685}"/>
            </a:ext>
          </a:extLst>
        </xdr:cNvPr>
        <xdr:cNvSpPr txBox="1"/>
      </xdr:nvSpPr>
      <xdr:spPr>
        <a:xfrm>
          <a:off x="19310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94541</xdr:rowOff>
    </xdr:from>
    <xdr:ext cx="469744" cy="259045"/>
    <xdr:sp macro="" textlink="">
      <xdr:nvSpPr>
        <xdr:cNvPr id="685" name="n_4aveValue【公民館】&#10;一人当たり面積">
          <a:extLst>
            <a:ext uri="{FF2B5EF4-FFF2-40B4-BE49-F238E27FC236}">
              <a16:creationId xmlns:a16="http://schemas.microsoft.com/office/drawing/2014/main" id="{21A2AF21-55AC-4D3F-9058-07A286C7F2A6}"/>
            </a:ext>
          </a:extLst>
        </xdr:cNvPr>
        <xdr:cNvSpPr txBox="1"/>
      </xdr:nvSpPr>
      <xdr:spPr>
        <a:xfrm>
          <a:off x="18421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113228</xdr:rowOff>
    </xdr:from>
    <xdr:ext cx="469744" cy="259045"/>
    <xdr:sp macro="" textlink="">
      <xdr:nvSpPr>
        <xdr:cNvPr id="686" name="n_1mainValue【公民館】&#10;一人当たり面積">
          <a:extLst>
            <a:ext uri="{FF2B5EF4-FFF2-40B4-BE49-F238E27FC236}">
              <a16:creationId xmlns:a16="http://schemas.microsoft.com/office/drawing/2014/main" id="{5534B4BC-6FBB-451B-B147-A6F97735AD66}"/>
            </a:ext>
          </a:extLst>
        </xdr:cNvPr>
        <xdr:cNvSpPr txBox="1"/>
      </xdr:nvSpPr>
      <xdr:spPr>
        <a:xfrm>
          <a:off x="21075727" y="1845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113228</xdr:rowOff>
    </xdr:from>
    <xdr:ext cx="469744" cy="259045"/>
    <xdr:sp macro="" textlink="">
      <xdr:nvSpPr>
        <xdr:cNvPr id="687" name="n_2mainValue【公民館】&#10;一人当たり面積">
          <a:extLst>
            <a:ext uri="{FF2B5EF4-FFF2-40B4-BE49-F238E27FC236}">
              <a16:creationId xmlns:a16="http://schemas.microsoft.com/office/drawing/2014/main" id="{950CD6C2-8909-4039-B811-9C6BF83DD693}"/>
            </a:ext>
          </a:extLst>
        </xdr:cNvPr>
        <xdr:cNvSpPr txBox="1"/>
      </xdr:nvSpPr>
      <xdr:spPr>
        <a:xfrm>
          <a:off x="20199427" y="1845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8" name="正方形/長方形 687">
          <a:extLst>
            <a:ext uri="{FF2B5EF4-FFF2-40B4-BE49-F238E27FC236}">
              <a16:creationId xmlns:a16="http://schemas.microsoft.com/office/drawing/2014/main" id="{0ECD2714-8EAB-4476-9677-9D6498C416B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9" name="正方形/長方形 688">
          <a:extLst>
            <a:ext uri="{FF2B5EF4-FFF2-40B4-BE49-F238E27FC236}">
              <a16:creationId xmlns:a16="http://schemas.microsoft.com/office/drawing/2014/main" id="{C352CA8F-C6FE-4CFB-B03D-DEB5CA022BD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0" name="テキスト ボックス 689">
          <a:extLst>
            <a:ext uri="{FF2B5EF4-FFF2-40B4-BE49-F238E27FC236}">
              <a16:creationId xmlns:a16="http://schemas.microsoft.com/office/drawing/2014/main" id="{D57F00E3-35C5-4C3C-81C6-5903E7053E6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類似団体と比較して特に有形固定資産減価償却率が高くなっている施設は、学校施設、児童館であり、特に低くなっている施設は、認定こども園・幼稚園・保育所、公民館である。</a:t>
          </a:r>
          <a:endParaRPr lang="ja-JP" altLang="ja-JP" sz="1400">
            <a:effectLst/>
          </a:endParaRPr>
        </a:p>
        <a:p>
          <a:r>
            <a:rPr kumimoji="1" lang="ja-JP" altLang="ja-JP" sz="1100">
              <a:solidFill>
                <a:schemeClr val="dk1"/>
              </a:solidFill>
              <a:effectLst/>
              <a:latin typeface="+mn-lt"/>
              <a:ea typeface="+mn-ea"/>
              <a:cs typeface="+mn-cs"/>
            </a:rPr>
            <a:t>学校施設については、昭和４０年代に多くの小中学校が建設されているため、有形固定資産減価償却率が高くなっている。ただし、耐震改修が必要な小中学校についてはすべて耐震改修を完了しているため、使用する上での問題はない。</a:t>
          </a:r>
          <a:endParaRPr lang="ja-JP" altLang="ja-JP" sz="1400">
            <a:effectLst/>
          </a:endParaRPr>
        </a:p>
        <a:p>
          <a:r>
            <a:rPr kumimoji="1" lang="ja-JP" altLang="ja-JP" sz="1100">
              <a:solidFill>
                <a:schemeClr val="dk1"/>
              </a:solidFill>
              <a:effectLst/>
              <a:latin typeface="+mn-lt"/>
              <a:ea typeface="+mn-ea"/>
              <a:cs typeface="+mn-cs"/>
            </a:rPr>
            <a:t>児童館については、３館あるうちの２館が築３０年以上経過しており、有形固定資産減価償却率が高くなっている。</a:t>
          </a:r>
          <a:endParaRPr lang="ja-JP" altLang="ja-JP" sz="1400">
            <a:effectLst/>
          </a:endParaRPr>
        </a:p>
        <a:p>
          <a:r>
            <a:rPr kumimoji="1" lang="ja-JP" altLang="ja-JP" sz="1100">
              <a:solidFill>
                <a:schemeClr val="dk1"/>
              </a:solidFill>
              <a:effectLst/>
              <a:latin typeface="+mn-lt"/>
              <a:ea typeface="+mn-ea"/>
              <a:cs typeface="+mn-cs"/>
            </a:rPr>
            <a:t>今後は公共施設等総合管理計画</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個別施設計画に基づき適切な維持管理に取り組んでいく必要がある。</a:t>
          </a:r>
          <a:endParaRPr lang="ja-JP" altLang="ja-JP" sz="1400">
            <a:effectLst/>
          </a:endParaRPr>
        </a:p>
        <a:p>
          <a:r>
            <a:rPr kumimoji="1" lang="ja-JP" altLang="ja-JP" sz="1100">
              <a:solidFill>
                <a:schemeClr val="dk1"/>
              </a:solidFill>
              <a:effectLst/>
              <a:latin typeface="+mn-lt"/>
              <a:ea typeface="+mn-ea"/>
              <a:cs typeface="+mn-cs"/>
            </a:rPr>
            <a:t>認定こども園・幼稚園・保育所及び公民館については、平成２７年度に第３保育所の建て替えと中央公民館の建設を行い、平成３０年度に老朽化していた第１保育所を除却したため、有形固定資産減価償却率が低くなっている。認定こども園・幼稚園・保育所については、これらの事業により、一人当たり面積についても減少しており、今後の維持管理費用の減少も見込んで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8313067-9D8E-4112-862A-5355167A484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0070FA3-1428-439B-898C-B9032C76D36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A7EF7EE-7BF3-4DEB-9CDC-FC48608A64B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34A1B5D-8BF4-421D-847E-11F155190DB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埼玉県三芳町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B2B4CAB-DEE4-4A5F-9224-1B9C789B70B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6449AC1-8BA8-413D-BAF8-07221E15EF5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1CD2200-5A4B-45DA-9348-87E9592DF7E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3EF02C7-2913-4FFA-8261-BF0293FE2E4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0F125B5-45CA-456E-882F-62B2CF8B75B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0B11929-F11F-42F1-81C4-B1BD8B275D1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38,191
37,396
15.33
13,601,057
13,061,813
521,950
8,614,414
13,414,297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ED6AC34-F382-435B-B788-1815A7C29BB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6F72FEF-1956-44B2-A27B-157D19B67E1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32955D8-3ACC-434A-92B2-956B4A0D43F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27F1FA5-C6CD-49DA-8225-F178B54A64B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B3384BC-C637-42F4-8344-7AD646C6F69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EA3FC46-EABA-4363-A204-AF9436D27BC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E7F6331-652A-485A-B078-E9FFC0AEA52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9B614FD-7D73-426D-99EC-5F57AF7C72F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517F0F1-9B86-4958-AAAE-D005FD92820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FB7E262-EA60-4058-864E-19A6CBBB9AA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0BB87B3-79AF-4F55-AD4D-0D1F8741F58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1FC419B-779B-4FF9-BF9C-E7E0F22FABA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E2EFC00-264E-4EAE-B6CF-732FD65AF34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702BC8-ECBB-4014-95C9-38048C3EB58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E4A5016-C835-4D98-B1B4-2C3A3A55609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791A30F-8989-4B4F-9540-8772FECEF49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5B5E944-3BCA-4E2D-BEA3-1C269653AC6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1D3A62E-885C-4A89-B0A4-6EE845B4343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F3702EB-A7E7-420B-AAF6-A71B5626816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1A07ED9-27CD-4C8D-B259-4375B95615F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650CB9E-60C6-45F1-8164-F8859446BE1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0807B48-B465-4CC9-B61C-943CF95B4DE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6D378A9-53EB-44E6-BFB9-299D682A694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213A873-957D-46ED-B650-0A9DCEED462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6F22EB3-9E4B-4B5E-8A01-429EEBDE5D0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93D67E4-F099-4F09-9E41-7C7D85201EF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88152B8-9FBF-49A3-8555-5C455953C85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AAD7BB4-DF73-48F5-AEC7-890A31E6C6E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295A750-17F9-4B07-BDCC-65B8BC9D7A5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AC32A4B-ABCF-4110-9919-0C2D33B6050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E2BAC76-7EB7-4886-A2CA-BF63F68BDAE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91D5F3F-C2CE-44C2-815C-C501D8053D5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A883028-A0EB-42AF-B887-781B019BD81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E792787-F7C2-49E5-8880-64C472D4A63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0CB26E9-2EAD-402B-AE6D-13C72D72599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518379ED-E9A3-40CC-8095-A1734EF09E2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569A778-62D5-4439-B645-88C52F78A9A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C6B6178-DABA-4DAE-80AA-E2721D840A7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B1E1723-2342-4080-9AE3-24AD8926E8B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78B2234-4B1A-4A38-84EA-2E770DD55F3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E0A5E85-74AD-46DF-83EF-35D90B3D17D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68614B8-E8FA-4629-89BD-07090F587A3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C0E4D24-48F6-4CDC-B87D-E1FDE38A727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D259C65D-08D1-461C-8F69-115122CBF8CB}"/>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E450BE7-37CF-4BBD-9F51-39D699EE9A0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1EF9FAA1-A46E-4FFB-AD20-FF753A455AC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DA085DDC-49A3-4F34-BBE4-321E7E91F982}"/>
            </a:ext>
          </a:extLst>
        </xdr:cNvPr>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2F9F277D-FC37-41A3-82B2-AA9A96CBF3C8}"/>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58B0A55D-AE4D-4FA1-8666-084293D5259F}"/>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a:extLst>
            <a:ext uri="{FF2B5EF4-FFF2-40B4-BE49-F238E27FC236}">
              <a16:creationId xmlns:a16="http://schemas.microsoft.com/office/drawing/2014/main" id="{439A168C-832B-4662-B068-2320D0088EA1}"/>
            </a:ext>
          </a:extLst>
        </xdr:cNvPr>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a:extLst>
            <a:ext uri="{FF2B5EF4-FFF2-40B4-BE49-F238E27FC236}">
              <a16:creationId xmlns:a16="http://schemas.microsoft.com/office/drawing/2014/main" id="{A87F5788-CFD8-4C1F-90C0-40F0548B3DE4}"/>
            </a:ext>
          </a:extLst>
        </xdr:cNvPr>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45011</xdr:rowOff>
    </xdr:from>
    <xdr:ext cx="405111" cy="259045"/>
    <xdr:sp macro="" textlink="">
      <xdr:nvSpPr>
        <xdr:cNvPr id="63" name="【図書館】&#10;有形固定資産減価償却率平均値テキスト">
          <a:extLst>
            <a:ext uri="{FF2B5EF4-FFF2-40B4-BE49-F238E27FC236}">
              <a16:creationId xmlns:a16="http://schemas.microsoft.com/office/drawing/2014/main" id="{975DFBBE-A3BB-4593-95F6-BE999F870F4B}"/>
            </a:ext>
          </a:extLst>
        </xdr:cNvPr>
        <xdr:cNvSpPr txBox="1"/>
      </xdr:nvSpPr>
      <xdr:spPr>
        <a:xfrm>
          <a:off x="4673600" y="621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a:extLst>
            <a:ext uri="{FF2B5EF4-FFF2-40B4-BE49-F238E27FC236}">
              <a16:creationId xmlns:a16="http://schemas.microsoft.com/office/drawing/2014/main" id="{0EA98AA4-E40A-4E84-812A-ADB2A7E06AEF}"/>
            </a:ext>
          </a:extLst>
        </xdr:cNvPr>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a:extLst>
            <a:ext uri="{FF2B5EF4-FFF2-40B4-BE49-F238E27FC236}">
              <a16:creationId xmlns:a16="http://schemas.microsoft.com/office/drawing/2014/main" id="{170A77FB-3DD7-48EF-8015-CE3FDC32DB3D}"/>
            </a:ext>
          </a:extLst>
        </xdr:cNvPr>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a:extLst>
            <a:ext uri="{FF2B5EF4-FFF2-40B4-BE49-F238E27FC236}">
              <a16:creationId xmlns:a16="http://schemas.microsoft.com/office/drawing/2014/main" id="{DE929111-8FC5-4D21-9F8F-7BEE5B307804}"/>
            </a:ext>
          </a:extLst>
        </xdr:cNvPr>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a:extLst>
            <a:ext uri="{FF2B5EF4-FFF2-40B4-BE49-F238E27FC236}">
              <a16:creationId xmlns:a16="http://schemas.microsoft.com/office/drawing/2014/main" id="{9FF9F2B3-5891-434D-9B32-62449938FBFA}"/>
            </a:ext>
          </a:extLst>
        </xdr:cNvPr>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97A4764E-EDB2-49D1-A271-207DB569F31A}"/>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E8DE696-ACD0-417D-A1EE-90DD8388C7D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2103D9D-9B5F-49D1-939C-BA92AC82BE4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D890C40-87D1-45AF-93FA-B52C392F335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4222CE8-2F5C-465F-9715-C20E3FCCDF9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0F66746-2DF0-427B-9CDC-406C614B182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33565</xdr:rowOff>
    </xdr:from>
    <xdr:to>
      <xdr:col>24</xdr:col>
      <xdr:colOff>114300</xdr:colOff>
      <xdr:row>38</xdr:row>
      <xdr:rowOff>135165</xdr:rowOff>
    </xdr:to>
    <xdr:sp macro="" textlink="">
      <xdr:nvSpPr>
        <xdr:cNvPr id="74" name="楕円 73">
          <a:extLst>
            <a:ext uri="{FF2B5EF4-FFF2-40B4-BE49-F238E27FC236}">
              <a16:creationId xmlns:a16="http://schemas.microsoft.com/office/drawing/2014/main" id="{257E6169-964E-41B7-9C94-9E94EBA793DF}"/>
            </a:ext>
          </a:extLst>
        </xdr:cNvPr>
        <xdr:cNvSpPr/>
      </xdr:nvSpPr>
      <xdr:spPr>
        <a:xfrm>
          <a:off x="45847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11992</xdr:rowOff>
    </xdr:from>
    <xdr:ext cx="405111" cy="259045"/>
    <xdr:sp macro="" textlink="">
      <xdr:nvSpPr>
        <xdr:cNvPr id="75" name="【図書館】&#10;有形固定資産減価償却率該当値テキスト">
          <a:extLst>
            <a:ext uri="{FF2B5EF4-FFF2-40B4-BE49-F238E27FC236}">
              <a16:creationId xmlns:a16="http://schemas.microsoft.com/office/drawing/2014/main" id="{1AC8824E-C906-441A-8ED8-A20920FB2B06}"/>
            </a:ext>
          </a:extLst>
        </xdr:cNvPr>
        <xdr:cNvSpPr txBox="1"/>
      </xdr:nvSpPr>
      <xdr:spPr>
        <a:xfrm>
          <a:off x="4673600" y="652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170724</xdr:rowOff>
    </xdr:from>
    <xdr:to>
      <xdr:col>20</xdr:col>
      <xdr:colOff>38100</xdr:colOff>
      <xdr:row>38</xdr:row>
      <xdr:rowOff>100874</xdr:rowOff>
    </xdr:to>
    <xdr:sp macro="" textlink="">
      <xdr:nvSpPr>
        <xdr:cNvPr id="76" name="楕円 75">
          <a:extLst>
            <a:ext uri="{FF2B5EF4-FFF2-40B4-BE49-F238E27FC236}">
              <a16:creationId xmlns:a16="http://schemas.microsoft.com/office/drawing/2014/main" id="{CA9BE2F6-1A74-42BD-B77E-1266AD19FA85}"/>
            </a:ext>
          </a:extLst>
        </xdr:cNvPr>
        <xdr:cNvSpPr/>
      </xdr:nvSpPr>
      <xdr:spPr>
        <a:xfrm>
          <a:off x="3746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50074</xdr:rowOff>
    </xdr:from>
    <xdr:to>
      <xdr:col>24</xdr:col>
      <xdr:colOff>63500</xdr:colOff>
      <xdr:row>38</xdr:row>
      <xdr:rowOff>84365</xdr:rowOff>
    </xdr:to>
    <xdr:cxnSp macro="">
      <xdr:nvCxnSpPr>
        <xdr:cNvPr id="77" name="直線コネクタ 76">
          <a:extLst>
            <a:ext uri="{FF2B5EF4-FFF2-40B4-BE49-F238E27FC236}">
              <a16:creationId xmlns:a16="http://schemas.microsoft.com/office/drawing/2014/main" id="{4634AD63-40D0-4DB3-9B1B-5A38981E1D21}"/>
            </a:ext>
          </a:extLst>
        </xdr:cNvPr>
        <xdr:cNvCxnSpPr/>
      </xdr:nvCxnSpPr>
      <xdr:spPr>
        <a:xfrm>
          <a:off x="3797300" y="656517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136434</xdr:rowOff>
    </xdr:from>
    <xdr:to>
      <xdr:col>15</xdr:col>
      <xdr:colOff>101600</xdr:colOff>
      <xdr:row>38</xdr:row>
      <xdr:rowOff>66584</xdr:rowOff>
    </xdr:to>
    <xdr:sp macro="" textlink="">
      <xdr:nvSpPr>
        <xdr:cNvPr id="78" name="楕円 77">
          <a:extLst>
            <a:ext uri="{FF2B5EF4-FFF2-40B4-BE49-F238E27FC236}">
              <a16:creationId xmlns:a16="http://schemas.microsoft.com/office/drawing/2014/main" id="{960DAF5F-CDD3-43B7-938C-AC2EF9D497C0}"/>
            </a:ext>
          </a:extLst>
        </xdr:cNvPr>
        <xdr:cNvSpPr/>
      </xdr:nvSpPr>
      <xdr:spPr>
        <a:xfrm>
          <a:off x="2857500" y="6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15784</xdr:rowOff>
    </xdr:from>
    <xdr:to>
      <xdr:col>19</xdr:col>
      <xdr:colOff>177800</xdr:colOff>
      <xdr:row>38</xdr:row>
      <xdr:rowOff>50074</xdr:rowOff>
    </xdr:to>
    <xdr:cxnSp macro="">
      <xdr:nvCxnSpPr>
        <xdr:cNvPr id="79" name="直線コネクタ 78">
          <a:extLst>
            <a:ext uri="{FF2B5EF4-FFF2-40B4-BE49-F238E27FC236}">
              <a16:creationId xmlns:a16="http://schemas.microsoft.com/office/drawing/2014/main" id="{2BEC4DA9-CE9D-48A2-A12F-C48523B40E4A}"/>
            </a:ext>
          </a:extLst>
        </xdr:cNvPr>
        <xdr:cNvCxnSpPr/>
      </xdr:nvCxnSpPr>
      <xdr:spPr>
        <a:xfrm>
          <a:off x="2908300" y="65308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0" name="n_1aveValue【図書館】&#10;有形固定資産減価償却率">
          <a:extLst>
            <a:ext uri="{FF2B5EF4-FFF2-40B4-BE49-F238E27FC236}">
              <a16:creationId xmlns:a16="http://schemas.microsoft.com/office/drawing/2014/main" id="{22A3F625-19AF-4EE0-BD72-8F464B04A8E5}"/>
            </a:ext>
          </a:extLst>
        </xdr:cNvPr>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1" name="n_2aveValue【図書館】&#10;有形固定資産減価償却率">
          <a:extLst>
            <a:ext uri="{FF2B5EF4-FFF2-40B4-BE49-F238E27FC236}">
              <a16:creationId xmlns:a16="http://schemas.microsoft.com/office/drawing/2014/main" id="{B80393FB-D9CF-4528-8854-B508A0561B25}"/>
            </a:ext>
          </a:extLst>
        </xdr:cNvPr>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2" name="n_3aveValue【図書館】&#10;有形固定資産減価償却率">
          <a:extLst>
            <a:ext uri="{FF2B5EF4-FFF2-40B4-BE49-F238E27FC236}">
              <a16:creationId xmlns:a16="http://schemas.microsoft.com/office/drawing/2014/main" id="{0CF5CE92-AD62-4CB3-A1AD-BE54E5D9B552}"/>
            </a:ext>
          </a:extLst>
        </xdr:cNvPr>
        <xdr:cNvSpPr txBox="1"/>
      </xdr:nvSpPr>
      <xdr:spPr>
        <a:xfrm>
          <a:off x="1816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3" name="n_4aveValue【図書館】&#10;有形固定資産減価償却率">
          <a:extLst>
            <a:ext uri="{FF2B5EF4-FFF2-40B4-BE49-F238E27FC236}">
              <a16:creationId xmlns:a16="http://schemas.microsoft.com/office/drawing/2014/main" id="{A8A81CD5-7AA6-4026-A994-D3BF705CC64D}"/>
            </a:ext>
          </a:extLst>
        </xdr:cNvPr>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92001</xdr:rowOff>
    </xdr:from>
    <xdr:ext cx="405111" cy="259045"/>
    <xdr:sp macro="" textlink="">
      <xdr:nvSpPr>
        <xdr:cNvPr id="84" name="n_1mainValue【図書館】&#10;有形固定資産減価償却率">
          <a:extLst>
            <a:ext uri="{FF2B5EF4-FFF2-40B4-BE49-F238E27FC236}">
              <a16:creationId xmlns:a16="http://schemas.microsoft.com/office/drawing/2014/main" id="{4AE2CF0A-8FF0-4824-ADC9-CDCF8F50A47D}"/>
            </a:ext>
          </a:extLst>
        </xdr:cNvPr>
        <xdr:cNvSpPr txBox="1"/>
      </xdr:nvSpPr>
      <xdr:spPr>
        <a:xfrm>
          <a:off x="35820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57711</xdr:rowOff>
    </xdr:from>
    <xdr:ext cx="405111" cy="259045"/>
    <xdr:sp macro="" textlink="">
      <xdr:nvSpPr>
        <xdr:cNvPr id="85" name="n_2mainValue【図書館】&#10;有形固定資産減価償却率">
          <a:extLst>
            <a:ext uri="{FF2B5EF4-FFF2-40B4-BE49-F238E27FC236}">
              <a16:creationId xmlns:a16="http://schemas.microsoft.com/office/drawing/2014/main" id="{020284AC-0D64-4023-B6D1-2ED9625A1F16}"/>
            </a:ext>
          </a:extLst>
        </xdr:cNvPr>
        <xdr:cNvSpPr txBox="1"/>
      </xdr:nvSpPr>
      <xdr:spPr>
        <a:xfrm>
          <a:off x="2705744"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280D518A-BBA6-479E-90F5-15BC8F3BA9B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F2B2935D-9379-498C-8C5B-21218E612E8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5F8BAC9D-83F4-49AE-AA1C-D8D0B0536CA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2D4A50CB-2EFC-4192-A152-56B3272EFAE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46BB5620-2C5E-4860-ADE5-FC8561DBCFE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C1320D8A-BC0C-49F1-9FC6-4E78684409D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58C7A0DE-3126-442F-B71A-CCD6C5D5CF7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F605F05-A043-4E73-8A43-3DCC747DE87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BA6BC2B7-173B-4B70-B56B-6CFB59B24D47}"/>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FE7C9405-9EBA-475B-B720-F04F017B06A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6" name="直線コネクタ 95">
          <a:extLst>
            <a:ext uri="{FF2B5EF4-FFF2-40B4-BE49-F238E27FC236}">
              <a16:creationId xmlns:a16="http://schemas.microsoft.com/office/drawing/2014/main" id="{A42C418F-F1BC-47D5-BCC8-23E9715E9996}"/>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7" name="テキスト ボックス 96">
          <a:extLst>
            <a:ext uri="{FF2B5EF4-FFF2-40B4-BE49-F238E27FC236}">
              <a16:creationId xmlns:a16="http://schemas.microsoft.com/office/drawing/2014/main" id="{47C48AAB-2AB0-403D-A96D-D78A3B88116E}"/>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a:extLst>
            <a:ext uri="{FF2B5EF4-FFF2-40B4-BE49-F238E27FC236}">
              <a16:creationId xmlns:a16="http://schemas.microsoft.com/office/drawing/2014/main" id="{A95D285D-05CF-4EBD-A104-C4BB021905F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a:extLst>
            <a:ext uri="{FF2B5EF4-FFF2-40B4-BE49-F238E27FC236}">
              <a16:creationId xmlns:a16="http://schemas.microsoft.com/office/drawing/2014/main" id="{301C2BB9-D538-4EBA-8A23-17BEFDFF181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a:extLst>
            <a:ext uri="{FF2B5EF4-FFF2-40B4-BE49-F238E27FC236}">
              <a16:creationId xmlns:a16="http://schemas.microsoft.com/office/drawing/2014/main" id="{8A4C61AC-2D0A-4982-A7C6-16FA8E8090BB}"/>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1" name="テキスト ボックス 100">
          <a:extLst>
            <a:ext uri="{FF2B5EF4-FFF2-40B4-BE49-F238E27FC236}">
              <a16:creationId xmlns:a16="http://schemas.microsoft.com/office/drawing/2014/main" id="{A3B1AEA9-6073-47A2-820E-CF1E86F55DF1}"/>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0F1E52D1-EB37-43D6-B99A-AC1B2249815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a:extLst>
            <a:ext uri="{FF2B5EF4-FFF2-40B4-BE49-F238E27FC236}">
              <a16:creationId xmlns:a16="http://schemas.microsoft.com/office/drawing/2014/main" id="{D9A3CE3A-40FB-4516-B393-40A09C1EB11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a:extLst>
            <a:ext uri="{FF2B5EF4-FFF2-40B4-BE49-F238E27FC236}">
              <a16:creationId xmlns:a16="http://schemas.microsoft.com/office/drawing/2014/main" id="{89378E14-208C-4D6D-8804-33675B7F478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05" name="直線コネクタ 104">
          <a:extLst>
            <a:ext uri="{FF2B5EF4-FFF2-40B4-BE49-F238E27FC236}">
              <a16:creationId xmlns:a16="http://schemas.microsoft.com/office/drawing/2014/main" id="{46EDABF4-C48B-4CCA-9D79-1847A0BCF7B3}"/>
            </a:ext>
          </a:extLst>
        </xdr:cNvPr>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6" name="【図書館】&#10;一人当たり面積最小値テキスト">
          <a:extLst>
            <a:ext uri="{FF2B5EF4-FFF2-40B4-BE49-F238E27FC236}">
              <a16:creationId xmlns:a16="http://schemas.microsoft.com/office/drawing/2014/main" id="{73573E70-A8BA-4811-9AAE-1CD52878F254}"/>
            </a:ext>
          </a:extLst>
        </xdr:cNvPr>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7" name="直線コネクタ 106">
          <a:extLst>
            <a:ext uri="{FF2B5EF4-FFF2-40B4-BE49-F238E27FC236}">
              <a16:creationId xmlns:a16="http://schemas.microsoft.com/office/drawing/2014/main" id="{CCFB60FE-04DC-4F45-9F1A-D4BAE53E4F8E}"/>
            </a:ext>
          </a:extLst>
        </xdr:cNvPr>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08" name="【図書館】&#10;一人当たり面積最大値テキスト">
          <a:extLst>
            <a:ext uri="{FF2B5EF4-FFF2-40B4-BE49-F238E27FC236}">
              <a16:creationId xmlns:a16="http://schemas.microsoft.com/office/drawing/2014/main" id="{875D40A8-5BD3-4CA9-81EF-27B3E579FCAB}"/>
            </a:ext>
          </a:extLst>
        </xdr:cNvPr>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09" name="直線コネクタ 108">
          <a:extLst>
            <a:ext uri="{FF2B5EF4-FFF2-40B4-BE49-F238E27FC236}">
              <a16:creationId xmlns:a16="http://schemas.microsoft.com/office/drawing/2014/main" id="{7FDBA8CC-E95D-49F0-9263-F56D02C6720E}"/>
            </a:ext>
          </a:extLst>
        </xdr:cNvPr>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156862</xdr:rowOff>
    </xdr:from>
    <xdr:ext cx="469744" cy="259045"/>
    <xdr:sp macro="" textlink="">
      <xdr:nvSpPr>
        <xdr:cNvPr id="110" name="【図書館】&#10;一人当たり面積平均値テキスト">
          <a:extLst>
            <a:ext uri="{FF2B5EF4-FFF2-40B4-BE49-F238E27FC236}">
              <a16:creationId xmlns:a16="http://schemas.microsoft.com/office/drawing/2014/main" id="{9BEDC373-DC01-4B98-A80C-1FA34DFD83DB}"/>
            </a:ext>
          </a:extLst>
        </xdr:cNvPr>
        <xdr:cNvSpPr txBox="1"/>
      </xdr:nvSpPr>
      <xdr:spPr>
        <a:xfrm>
          <a:off x="10515600" y="650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1" name="フローチャート: 判断 110">
          <a:extLst>
            <a:ext uri="{FF2B5EF4-FFF2-40B4-BE49-F238E27FC236}">
              <a16:creationId xmlns:a16="http://schemas.microsoft.com/office/drawing/2014/main" id="{EAFE7B73-6623-42ED-8321-9307A976B97D}"/>
            </a:ext>
          </a:extLst>
        </xdr:cNvPr>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2" name="フローチャート: 判断 111">
          <a:extLst>
            <a:ext uri="{FF2B5EF4-FFF2-40B4-BE49-F238E27FC236}">
              <a16:creationId xmlns:a16="http://schemas.microsoft.com/office/drawing/2014/main" id="{05138605-0AC9-4FC8-BA74-90CF9BD158E6}"/>
            </a:ext>
          </a:extLst>
        </xdr:cNvPr>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3" name="フローチャート: 判断 112">
          <a:extLst>
            <a:ext uri="{FF2B5EF4-FFF2-40B4-BE49-F238E27FC236}">
              <a16:creationId xmlns:a16="http://schemas.microsoft.com/office/drawing/2014/main" id="{B2C01C07-0ED8-4752-B9BE-42E4D40937D8}"/>
            </a:ext>
          </a:extLst>
        </xdr:cNvPr>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14" name="フローチャート: 判断 113">
          <a:extLst>
            <a:ext uri="{FF2B5EF4-FFF2-40B4-BE49-F238E27FC236}">
              <a16:creationId xmlns:a16="http://schemas.microsoft.com/office/drawing/2014/main" id="{DE63D06F-B1C9-47A7-A772-E34224D6268B}"/>
            </a:ext>
          </a:extLst>
        </xdr:cNvPr>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15" name="フローチャート: 判断 114">
          <a:extLst>
            <a:ext uri="{FF2B5EF4-FFF2-40B4-BE49-F238E27FC236}">
              <a16:creationId xmlns:a16="http://schemas.microsoft.com/office/drawing/2014/main" id="{8256DE47-7CBA-40C6-9310-64A4D0BCA9EB}"/>
            </a:ext>
          </a:extLst>
        </xdr:cNvPr>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950A9057-6E49-4412-AAE5-3435D89C36E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9B967F5B-355A-45FE-BC5E-E09C5389A54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9694B751-CF40-48B9-8568-86C8272A47B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7505D7C2-AFFA-4308-9EFF-C47B5066B74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7A026C9D-E347-411F-8B8A-22894DD7D4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111125</xdr:rowOff>
    </xdr:from>
    <xdr:to>
      <xdr:col>55</xdr:col>
      <xdr:colOff>50800</xdr:colOff>
      <xdr:row>40</xdr:row>
      <xdr:rowOff>41275</xdr:rowOff>
    </xdr:to>
    <xdr:sp macro="" textlink="">
      <xdr:nvSpPr>
        <xdr:cNvPr id="121" name="楕円 120">
          <a:extLst>
            <a:ext uri="{FF2B5EF4-FFF2-40B4-BE49-F238E27FC236}">
              <a16:creationId xmlns:a16="http://schemas.microsoft.com/office/drawing/2014/main" id="{38D67E57-29B2-4CAE-92F6-D20EB262E7A7}"/>
            </a:ext>
          </a:extLst>
        </xdr:cNvPr>
        <xdr:cNvSpPr/>
      </xdr:nvSpPr>
      <xdr:spPr>
        <a:xfrm>
          <a:off x="104267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89552</xdr:rowOff>
    </xdr:from>
    <xdr:ext cx="469744" cy="259045"/>
    <xdr:sp macro="" textlink="">
      <xdr:nvSpPr>
        <xdr:cNvPr id="122" name="【図書館】&#10;一人当たり面積該当値テキスト">
          <a:extLst>
            <a:ext uri="{FF2B5EF4-FFF2-40B4-BE49-F238E27FC236}">
              <a16:creationId xmlns:a16="http://schemas.microsoft.com/office/drawing/2014/main" id="{EDE0C9F8-20FB-4DD3-8261-98F4C3C0F9E4}"/>
            </a:ext>
          </a:extLst>
        </xdr:cNvPr>
        <xdr:cNvSpPr txBox="1"/>
      </xdr:nvSpPr>
      <xdr:spPr>
        <a:xfrm>
          <a:off x="10515600" y="677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111125</xdr:rowOff>
    </xdr:from>
    <xdr:to>
      <xdr:col>50</xdr:col>
      <xdr:colOff>165100</xdr:colOff>
      <xdr:row>40</xdr:row>
      <xdr:rowOff>41275</xdr:rowOff>
    </xdr:to>
    <xdr:sp macro="" textlink="">
      <xdr:nvSpPr>
        <xdr:cNvPr id="123" name="楕円 122">
          <a:extLst>
            <a:ext uri="{FF2B5EF4-FFF2-40B4-BE49-F238E27FC236}">
              <a16:creationId xmlns:a16="http://schemas.microsoft.com/office/drawing/2014/main" id="{86A1FB4D-64AB-4D6E-ACA2-602BC04ADA11}"/>
            </a:ext>
          </a:extLst>
        </xdr:cNvPr>
        <xdr:cNvSpPr/>
      </xdr:nvSpPr>
      <xdr:spPr>
        <a:xfrm>
          <a:off x="9588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161925</xdr:rowOff>
    </xdr:from>
    <xdr:to>
      <xdr:col>55</xdr:col>
      <xdr:colOff>0</xdr:colOff>
      <xdr:row>39</xdr:row>
      <xdr:rowOff>161925</xdr:rowOff>
    </xdr:to>
    <xdr:cxnSp macro="">
      <xdr:nvCxnSpPr>
        <xdr:cNvPr id="124" name="直線コネクタ 123">
          <a:extLst>
            <a:ext uri="{FF2B5EF4-FFF2-40B4-BE49-F238E27FC236}">
              <a16:creationId xmlns:a16="http://schemas.microsoft.com/office/drawing/2014/main" id="{FEEAD7B1-3DC9-4111-A6D9-E588C76CB59E}"/>
            </a:ext>
          </a:extLst>
        </xdr:cNvPr>
        <xdr:cNvCxnSpPr/>
      </xdr:nvCxnSpPr>
      <xdr:spPr>
        <a:xfrm>
          <a:off x="9639300" y="68484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111125</xdr:rowOff>
    </xdr:from>
    <xdr:to>
      <xdr:col>46</xdr:col>
      <xdr:colOff>38100</xdr:colOff>
      <xdr:row>40</xdr:row>
      <xdr:rowOff>41275</xdr:rowOff>
    </xdr:to>
    <xdr:sp macro="" textlink="">
      <xdr:nvSpPr>
        <xdr:cNvPr id="125" name="楕円 124">
          <a:extLst>
            <a:ext uri="{FF2B5EF4-FFF2-40B4-BE49-F238E27FC236}">
              <a16:creationId xmlns:a16="http://schemas.microsoft.com/office/drawing/2014/main" id="{5F30926F-5B6E-4E23-9C32-95BDCA32C582}"/>
            </a:ext>
          </a:extLst>
        </xdr:cNvPr>
        <xdr:cNvSpPr/>
      </xdr:nvSpPr>
      <xdr:spPr>
        <a:xfrm>
          <a:off x="8699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161925</xdr:rowOff>
    </xdr:from>
    <xdr:to>
      <xdr:col>50</xdr:col>
      <xdr:colOff>114300</xdr:colOff>
      <xdr:row>39</xdr:row>
      <xdr:rowOff>161925</xdr:rowOff>
    </xdr:to>
    <xdr:cxnSp macro="">
      <xdr:nvCxnSpPr>
        <xdr:cNvPr id="126" name="直線コネクタ 125">
          <a:extLst>
            <a:ext uri="{FF2B5EF4-FFF2-40B4-BE49-F238E27FC236}">
              <a16:creationId xmlns:a16="http://schemas.microsoft.com/office/drawing/2014/main" id="{9B8B4605-F33F-4B26-A7B6-1B1D1BAEE590}"/>
            </a:ext>
          </a:extLst>
        </xdr:cNvPr>
        <xdr:cNvCxnSpPr/>
      </xdr:nvCxnSpPr>
      <xdr:spPr>
        <a:xfrm>
          <a:off x="8750300" y="68484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97807</xdr:rowOff>
    </xdr:from>
    <xdr:ext cx="469744" cy="259045"/>
    <xdr:sp macro="" textlink="">
      <xdr:nvSpPr>
        <xdr:cNvPr id="127" name="n_1aveValue【図書館】&#10;一人当たり面積">
          <a:extLst>
            <a:ext uri="{FF2B5EF4-FFF2-40B4-BE49-F238E27FC236}">
              <a16:creationId xmlns:a16="http://schemas.microsoft.com/office/drawing/2014/main" id="{239521D8-47B9-4AB0-A6BF-77B6700A4771}"/>
            </a:ext>
          </a:extLst>
        </xdr:cNvPr>
        <xdr:cNvSpPr txBox="1"/>
      </xdr:nvSpPr>
      <xdr:spPr>
        <a:xfrm>
          <a:off x="93917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103522</xdr:rowOff>
    </xdr:from>
    <xdr:ext cx="469744" cy="259045"/>
    <xdr:sp macro="" textlink="">
      <xdr:nvSpPr>
        <xdr:cNvPr id="128" name="n_2aveValue【図書館】&#10;一人当たり面積">
          <a:extLst>
            <a:ext uri="{FF2B5EF4-FFF2-40B4-BE49-F238E27FC236}">
              <a16:creationId xmlns:a16="http://schemas.microsoft.com/office/drawing/2014/main" id="{B9E0FB83-1D7A-4568-BB90-97C25F03EDCF}"/>
            </a:ext>
          </a:extLst>
        </xdr:cNvPr>
        <xdr:cNvSpPr txBox="1"/>
      </xdr:nvSpPr>
      <xdr:spPr>
        <a:xfrm>
          <a:off x="85154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80662</xdr:rowOff>
    </xdr:from>
    <xdr:ext cx="469744" cy="259045"/>
    <xdr:sp macro="" textlink="">
      <xdr:nvSpPr>
        <xdr:cNvPr id="129" name="n_3aveValue【図書館】&#10;一人当たり面積">
          <a:extLst>
            <a:ext uri="{FF2B5EF4-FFF2-40B4-BE49-F238E27FC236}">
              <a16:creationId xmlns:a16="http://schemas.microsoft.com/office/drawing/2014/main" id="{64720612-A0DD-4AF7-AB7C-4DD6B5E3C494}"/>
            </a:ext>
          </a:extLst>
        </xdr:cNvPr>
        <xdr:cNvSpPr txBox="1"/>
      </xdr:nvSpPr>
      <xdr:spPr>
        <a:xfrm>
          <a:off x="7626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30" name="n_4aveValue【図書館】&#10;一人当たり面積">
          <a:extLst>
            <a:ext uri="{FF2B5EF4-FFF2-40B4-BE49-F238E27FC236}">
              <a16:creationId xmlns:a16="http://schemas.microsoft.com/office/drawing/2014/main" id="{B691BDD8-DF18-4E7F-9B03-C9BA1AC7373C}"/>
            </a:ext>
          </a:extLst>
        </xdr:cNvPr>
        <xdr:cNvSpPr txBox="1"/>
      </xdr:nvSpPr>
      <xdr:spPr>
        <a:xfrm>
          <a:off x="6737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32402</xdr:rowOff>
    </xdr:from>
    <xdr:ext cx="469744" cy="259045"/>
    <xdr:sp macro="" textlink="">
      <xdr:nvSpPr>
        <xdr:cNvPr id="131" name="n_1mainValue【図書館】&#10;一人当たり面積">
          <a:extLst>
            <a:ext uri="{FF2B5EF4-FFF2-40B4-BE49-F238E27FC236}">
              <a16:creationId xmlns:a16="http://schemas.microsoft.com/office/drawing/2014/main" id="{77CD9563-BB3B-44A7-826A-14BE9A639B99}"/>
            </a:ext>
          </a:extLst>
        </xdr:cNvPr>
        <xdr:cNvSpPr txBox="1"/>
      </xdr:nvSpPr>
      <xdr:spPr>
        <a:xfrm>
          <a:off x="9391727" y="689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32402</xdr:rowOff>
    </xdr:from>
    <xdr:ext cx="469744" cy="259045"/>
    <xdr:sp macro="" textlink="">
      <xdr:nvSpPr>
        <xdr:cNvPr id="132" name="n_2mainValue【図書館】&#10;一人当たり面積">
          <a:extLst>
            <a:ext uri="{FF2B5EF4-FFF2-40B4-BE49-F238E27FC236}">
              <a16:creationId xmlns:a16="http://schemas.microsoft.com/office/drawing/2014/main" id="{9B95C04A-3508-4910-BAE8-3B975EA482B5}"/>
            </a:ext>
          </a:extLst>
        </xdr:cNvPr>
        <xdr:cNvSpPr txBox="1"/>
      </xdr:nvSpPr>
      <xdr:spPr>
        <a:xfrm>
          <a:off x="8515427" y="689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a:extLst>
            <a:ext uri="{FF2B5EF4-FFF2-40B4-BE49-F238E27FC236}">
              <a16:creationId xmlns:a16="http://schemas.microsoft.com/office/drawing/2014/main" id="{25D03A39-AE49-4FEB-BAD9-3463726C78B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a:extLst>
            <a:ext uri="{FF2B5EF4-FFF2-40B4-BE49-F238E27FC236}">
              <a16:creationId xmlns:a16="http://schemas.microsoft.com/office/drawing/2014/main" id="{ABDE3AD2-4A45-414F-B8C3-0ACD246031E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a:extLst>
            <a:ext uri="{FF2B5EF4-FFF2-40B4-BE49-F238E27FC236}">
              <a16:creationId xmlns:a16="http://schemas.microsoft.com/office/drawing/2014/main" id="{E12B42DF-D1D3-4212-8591-86D4594909A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a:extLst>
            <a:ext uri="{FF2B5EF4-FFF2-40B4-BE49-F238E27FC236}">
              <a16:creationId xmlns:a16="http://schemas.microsoft.com/office/drawing/2014/main" id="{A9BE7499-DA62-46A8-B30E-2B27255A465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a:extLst>
            <a:ext uri="{FF2B5EF4-FFF2-40B4-BE49-F238E27FC236}">
              <a16:creationId xmlns:a16="http://schemas.microsoft.com/office/drawing/2014/main" id="{3175F120-216B-425B-A14D-B505F617CA8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a:extLst>
            <a:ext uri="{FF2B5EF4-FFF2-40B4-BE49-F238E27FC236}">
              <a16:creationId xmlns:a16="http://schemas.microsoft.com/office/drawing/2014/main" id="{BD941473-DA2D-4319-AA9C-C1B04FA4753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a:extLst>
            <a:ext uri="{FF2B5EF4-FFF2-40B4-BE49-F238E27FC236}">
              <a16:creationId xmlns:a16="http://schemas.microsoft.com/office/drawing/2014/main" id="{84126B6A-2862-41E4-A07C-1C2FD0E5205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a:extLst>
            <a:ext uri="{FF2B5EF4-FFF2-40B4-BE49-F238E27FC236}">
              <a16:creationId xmlns:a16="http://schemas.microsoft.com/office/drawing/2014/main" id="{61EA672B-BFE9-4A9F-A7FB-16831B8A29A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a:extLst>
            <a:ext uri="{FF2B5EF4-FFF2-40B4-BE49-F238E27FC236}">
              <a16:creationId xmlns:a16="http://schemas.microsoft.com/office/drawing/2014/main" id="{E76FEC77-425C-467A-BA75-63661F29528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a:extLst>
            <a:ext uri="{FF2B5EF4-FFF2-40B4-BE49-F238E27FC236}">
              <a16:creationId xmlns:a16="http://schemas.microsoft.com/office/drawing/2014/main" id="{2C8F81A3-D2A5-4271-928F-2B5D4054F9F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3" name="テキスト ボックス 142">
          <a:extLst>
            <a:ext uri="{FF2B5EF4-FFF2-40B4-BE49-F238E27FC236}">
              <a16:creationId xmlns:a16="http://schemas.microsoft.com/office/drawing/2014/main" id="{D59E3910-41C2-4CFF-A71A-0F0A46CC7B9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4" name="直線コネクタ 143">
          <a:extLst>
            <a:ext uri="{FF2B5EF4-FFF2-40B4-BE49-F238E27FC236}">
              <a16:creationId xmlns:a16="http://schemas.microsoft.com/office/drawing/2014/main" id="{13B48B51-FAB3-4DE4-92FA-07E8CE302AE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5" name="テキスト ボックス 144">
          <a:extLst>
            <a:ext uri="{FF2B5EF4-FFF2-40B4-BE49-F238E27FC236}">
              <a16:creationId xmlns:a16="http://schemas.microsoft.com/office/drawing/2014/main" id="{C52CEA35-F9CD-4671-AEAB-BE46F98A5CC3}"/>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6" name="直線コネクタ 145">
          <a:extLst>
            <a:ext uri="{FF2B5EF4-FFF2-40B4-BE49-F238E27FC236}">
              <a16:creationId xmlns:a16="http://schemas.microsoft.com/office/drawing/2014/main" id="{15231194-62E8-45BB-BD1A-35049C65E57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7" name="テキスト ボックス 146">
          <a:extLst>
            <a:ext uri="{FF2B5EF4-FFF2-40B4-BE49-F238E27FC236}">
              <a16:creationId xmlns:a16="http://schemas.microsoft.com/office/drawing/2014/main" id="{5A219A33-7F9A-489F-B4B4-B03B0E7B455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8" name="直線コネクタ 147">
          <a:extLst>
            <a:ext uri="{FF2B5EF4-FFF2-40B4-BE49-F238E27FC236}">
              <a16:creationId xmlns:a16="http://schemas.microsoft.com/office/drawing/2014/main" id="{10031339-F04C-422B-B896-93096B40002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9" name="テキスト ボックス 148">
          <a:extLst>
            <a:ext uri="{FF2B5EF4-FFF2-40B4-BE49-F238E27FC236}">
              <a16:creationId xmlns:a16="http://schemas.microsoft.com/office/drawing/2014/main" id="{DB81E6EC-26F2-408D-87B4-C9AB4AEFB09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0" name="直線コネクタ 149">
          <a:extLst>
            <a:ext uri="{FF2B5EF4-FFF2-40B4-BE49-F238E27FC236}">
              <a16:creationId xmlns:a16="http://schemas.microsoft.com/office/drawing/2014/main" id="{3877541D-3694-4375-95B6-B5F2B1F0DEA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1" name="テキスト ボックス 150">
          <a:extLst>
            <a:ext uri="{FF2B5EF4-FFF2-40B4-BE49-F238E27FC236}">
              <a16:creationId xmlns:a16="http://schemas.microsoft.com/office/drawing/2014/main" id="{9D350402-95B9-4900-8D76-ADEE9D2BF4C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2" name="直線コネクタ 151">
          <a:extLst>
            <a:ext uri="{FF2B5EF4-FFF2-40B4-BE49-F238E27FC236}">
              <a16:creationId xmlns:a16="http://schemas.microsoft.com/office/drawing/2014/main" id="{1742C87D-CFE0-4484-8616-33DA4E957635}"/>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3" name="テキスト ボックス 152">
          <a:extLst>
            <a:ext uri="{FF2B5EF4-FFF2-40B4-BE49-F238E27FC236}">
              <a16:creationId xmlns:a16="http://schemas.microsoft.com/office/drawing/2014/main" id="{DA651746-D523-4B70-8748-0B82622A561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D99F4A58-44FC-4C7A-B259-EC48FD2907D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a:extLst>
            <a:ext uri="{FF2B5EF4-FFF2-40B4-BE49-F238E27FC236}">
              <a16:creationId xmlns:a16="http://schemas.microsoft.com/office/drawing/2014/main" id="{3A88C1EC-D553-4B4A-B9A8-72F502ABE23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56" name="直線コネクタ 155">
          <a:extLst>
            <a:ext uri="{FF2B5EF4-FFF2-40B4-BE49-F238E27FC236}">
              <a16:creationId xmlns:a16="http://schemas.microsoft.com/office/drawing/2014/main" id="{691921AE-6EC6-4137-861D-C4245588B323}"/>
            </a:ext>
          </a:extLst>
        </xdr:cNvPr>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57" name="【体育館・プール】&#10;有形固定資産減価償却率最小値テキスト">
          <a:extLst>
            <a:ext uri="{FF2B5EF4-FFF2-40B4-BE49-F238E27FC236}">
              <a16:creationId xmlns:a16="http://schemas.microsoft.com/office/drawing/2014/main" id="{EA826251-8D5F-45BA-BFBA-522785FB6A5C}"/>
            </a:ext>
          </a:extLst>
        </xdr:cNvPr>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58" name="直線コネクタ 157">
          <a:extLst>
            <a:ext uri="{FF2B5EF4-FFF2-40B4-BE49-F238E27FC236}">
              <a16:creationId xmlns:a16="http://schemas.microsoft.com/office/drawing/2014/main" id="{764FDAEF-D069-4446-B38D-B4DE8BFDFC7A}"/>
            </a:ext>
          </a:extLst>
        </xdr:cNvPr>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59" name="【体育館・プール】&#10;有形固定資産減価償却率最大値テキスト">
          <a:extLst>
            <a:ext uri="{FF2B5EF4-FFF2-40B4-BE49-F238E27FC236}">
              <a16:creationId xmlns:a16="http://schemas.microsoft.com/office/drawing/2014/main" id="{5ACC75D8-543F-4609-94AC-AABB9B0549C6}"/>
            </a:ext>
          </a:extLst>
        </xdr:cNvPr>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0" name="直線コネクタ 159">
          <a:extLst>
            <a:ext uri="{FF2B5EF4-FFF2-40B4-BE49-F238E27FC236}">
              <a16:creationId xmlns:a16="http://schemas.microsoft.com/office/drawing/2014/main" id="{D3B2E733-5F40-402D-A7A5-70CFCD2C14F2}"/>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138447</xdr:rowOff>
    </xdr:from>
    <xdr:ext cx="405111" cy="259045"/>
    <xdr:sp macro="" textlink="">
      <xdr:nvSpPr>
        <xdr:cNvPr id="161" name="【体育館・プール】&#10;有形固定資産減価償却率平均値テキスト">
          <a:extLst>
            <a:ext uri="{FF2B5EF4-FFF2-40B4-BE49-F238E27FC236}">
              <a16:creationId xmlns:a16="http://schemas.microsoft.com/office/drawing/2014/main" id="{E5F16471-6E81-4900-82C5-F35696DE41C3}"/>
            </a:ext>
          </a:extLst>
        </xdr:cNvPr>
        <xdr:cNvSpPr txBox="1"/>
      </xdr:nvSpPr>
      <xdr:spPr>
        <a:xfrm>
          <a:off x="4673600" y="10253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62" name="フローチャート: 判断 161">
          <a:extLst>
            <a:ext uri="{FF2B5EF4-FFF2-40B4-BE49-F238E27FC236}">
              <a16:creationId xmlns:a16="http://schemas.microsoft.com/office/drawing/2014/main" id="{75979CC7-1B25-4D8B-9F1D-B1F24E6D27E2}"/>
            </a:ext>
          </a:extLst>
        </xdr:cNvPr>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63" name="フローチャート: 判断 162">
          <a:extLst>
            <a:ext uri="{FF2B5EF4-FFF2-40B4-BE49-F238E27FC236}">
              <a16:creationId xmlns:a16="http://schemas.microsoft.com/office/drawing/2014/main" id="{B43B01AB-A62D-4364-83C4-B9F97520C969}"/>
            </a:ext>
          </a:extLst>
        </xdr:cNvPr>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64" name="フローチャート: 判断 163">
          <a:extLst>
            <a:ext uri="{FF2B5EF4-FFF2-40B4-BE49-F238E27FC236}">
              <a16:creationId xmlns:a16="http://schemas.microsoft.com/office/drawing/2014/main" id="{276FF17A-8336-4086-8647-B4AE8393D5A4}"/>
            </a:ext>
          </a:extLst>
        </xdr:cNvPr>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65" name="フローチャート: 判断 164">
          <a:extLst>
            <a:ext uri="{FF2B5EF4-FFF2-40B4-BE49-F238E27FC236}">
              <a16:creationId xmlns:a16="http://schemas.microsoft.com/office/drawing/2014/main" id="{123E45CE-20C3-4031-956C-9C9F275AFD64}"/>
            </a:ext>
          </a:extLst>
        </xdr:cNvPr>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66" name="フローチャート: 判断 165">
          <a:extLst>
            <a:ext uri="{FF2B5EF4-FFF2-40B4-BE49-F238E27FC236}">
              <a16:creationId xmlns:a16="http://schemas.microsoft.com/office/drawing/2014/main" id="{7BF9BAE8-DBC5-407D-A304-D2FA72B0222A}"/>
            </a:ext>
          </a:extLst>
        </xdr:cNvPr>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F6FF4D6F-0370-4FC5-B50F-D4772235246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45B3CF7C-FEA3-4977-94D9-FA92D8DA414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9A4A0200-753A-4D75-AEA8-166DACF23A8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8F96E4D1-A16A-4E86-B6A3-BFE76DCC6CB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B7D583C1-0467-45F6-91BD-8805BA2159B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146050</xdr:rowOff>
    </xdr:from>
    <xdr:to>
      <xdr:col>24</xdr:col>
      <xdr:colOff>114300</xdr:colOff>
      <xdr:row>59</xdr:row>
      <xdr:rowOff>76200</xdr:rowOff>
    </xdr:to>
    <xdr:sp macro="" textlink="">
      <xdr:nvSpPr>
        <xdr:cNvPr id="172" name="楕円 171">
          <a:extLst>
            <a:ext uri="{FF2B5EF4-FFF2-40B4-BE49-F238E27FC236}">
              <a16:creationId xmlns:a16="http://schemas.microsoft.com/office/drawing/2014/main" id="{FAB6502C-BF72-4D2D-B3A6-FB03E9791728}"/>
            </a:ext>
          </a:extLst>
        </xdr:cNvPr>
        <xdr:cNvSpPr/>
      </xdr:nvSpPr>
      <xdr:spPr>
        <a:xfrm>
          <a:off x="4584700" y="1009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168927</xdr:rowOff>
    </xdr:from>
    <xdr:ext cx="405111" cy="259045"/>
    <xdr:sp macro="" textlink="">
      <xdr:nvSpPr>
        <xdr:cNvPr id="173" name="【体育館・プール】&#10;有形固定資産減価償却率該当値テキスト">
          <a:extLst>
            <a:ext uri="{FF2B5EF4-FFF2-40B4-BE49-F238E27FC236}">
              <a16:creationId xmlns:a16="http://schemas.microsoft.com/office/drawing/2014/main" id="{C4A7224F-64F3-4789-BB5F-DAC017F3A7D2}"/>
            </a:ext>
          </a:extLst>
        </xdr:cNvPr>
        <xdr:cNvSpPr txBox="1"/>
      </xdr:nvSpPr>
      <xdr:spPr>
        <a:xfrm>
          <a:off x="4673600" y="9941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104140</xdr:rowOff>
    </xdr:from>
    <xdr:to>
      <xdr:col>20</xdr:col>
      <xdr:colOff>38100</xdr:colOff>
      <xdr:row>59</xdr:row>
      <xdr:rowOff>34290</xdr:rowOff>
    </xdr:to>
    <xdr:sp macro="" textlink="">
      <xdr:nvSpPr>
        <xdr:cNvPr id="174" name="楕円 173">
          <a:extLst>
            <a:ext uri="{FF2B5EF4-FFF2-40B4-BE49-F238E27FC236}">
              <a16:creationId xmlns:a16="http://schemas.microsoft.com/office/drawing/2014/main" id="{0CBC7CC4-9E74-4689-8DD9-DD67C7D70382}"/>
            </a:ext>
          </a:extLst>
        </xdr:cNvPr>
        <xdr:cNvSpPr/>
      </xdr:nvSpPr>
      <xdr:spPr>
        <a:xfrm>
          <a:off x="3746500" y="100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154940</xdr:rowOff>
    </xdr:from>
    <xdr:to>
      <xdr:col>24</xdr:col>
      <xdr:colOff>63500</xdr:colOff>
      <xdr:row>59</xdr:row>
      <xdr:rowOff>25400</xdr:rowOff>
    </xdr:to>
    <xdr:cxnSp macro="">
      <xdr:nvCxnSpPr>
        <xdr:cNvPr id="175" name="直線コネクタ 174">
          <a:extLst>
            <a:ext uri="{FF2B5EF4-FFF2-40B4-BE49-F238E27FC236}">
              <a16:creationId xmlns:a16="http://schemas.microsoft.com/office/drawing/2014/main" id="{9D44A85B-1695-4CC0-8D95-725E9378BE4F}"/>
            </a:ext>
          </a:extLst>
        </xdr:cNvPr>
        <xdr:cNvCxnSpPr/>
      </xdr:nvCxnSpPr>
      <xdr:spPr>
        <a:xfrm>
          <a:off x="3797300" y="100990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59690</xdr:rowOff>
    </xdr:from>
    <xdr:to>
      <xdr:col>15</xdr:col>
      <xdr:colOff>101600</xdr:colOff>
      <xdr:row>58</xdr:row>
      <xdr:rowOff>161290</xdr:rowOff>
    </xdr:to>
    <xdr:sp macro="" textlink="">
      <xdr:nvSpPr>
        <xdr:cNvPr id="176" name="楕円 175">
          <a:extLst>
            <a:ext uri="{FF2B5EF4-FFF2-40B4-BE49-F238E27FC236}">
              <a16:creationId xmlns:a16="http://schemas.microsoft.com/office/drawing/2014/main" id="{3E240C80-6184-4BDD-8EFA-A10316FFEAEC}"/>
            </a:ext>
          </a:extLst>
        </xdr:cNvPr>
        <xdr:cNvSpPr/>
      </xdr:nvSpPr>
      <xdr:spPr>
        <a:xfrm>
          <a:off x="2857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110490</xdr:rowOff>
    </xdr:from>
    <xdr:to>
      <xdr:col>19</xdr:col>
      <xdr:colOff>177800</xdr:colOff>
      <xdr:row>58</xdr:row>
      <xdr:rowOff>154940</xdr:rowOff>
    </xdr:to>
    <xdr:cxnSp macro="">
      <xdr:nvCxnSpPr>
        <xdr:cNvPr id="177" name="直線コネクタ 176">
          <a:extLst>
            <a:ext uri="{FF2B5EF4-FFF2-40B4-BE49-F238E27FC236}">
              <a16:creationId xmlns:a16="http://schemas.microsoft.com/office/drawing/2014/main" id="{785755B7-FA5E-4755-AC63-53CED1DB1ADD}"/>
            </a:ext>
          </a:extLst>
        </xdr:cNvPr>
        <xdr:cNvCxnSpPr/>
      </xdr:nvCxnSpPr>
      <xdr:spPr>
        <a:xfrm>
          <a:off x="2908300" y="10054590"/>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69867</xdr:rowOff>
    </xdr:from>
    <xdr:ext cx="405111" cy="259045"/>
    <xdr:sp macro="" textlink="">
      <xdr:nvSpPr>
        <xdr:cNvPr id="178" name="n_1aveValue【体育館・プール】&#10;有形固定資産減価償却率">
          <a:extLst>
            <a:ext uri="{FF2B5EF4-FFF2-40B4-BE49-F238E27FC236}">
              <a16:creationId xmlns:a16="http://schemas.microsoft.com/office/drawing/2014/main" id="{D6945AD1-AEAF-414C-AB74-E243182991AE}"/>
            </a:ext>
          </a:extLst>
        </xdr:cNvPr>
        <xdr:cNvSpPr txBox="1"/>
      </xdr:nvSpPr>
      <xdr:spPr>
        <a:xfrm>
          <a:off x="3582044" y="1035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36847</xdr:rowOff>
    </xdr:from>
    <xdr:ext cx="405111" cy="259045"/>
    <xdr:sp macro="" textlink="">
      <xdr:nvSpPr>
        <xdr:cNvPr id="179" name="n_2aveValue【体育館・プール】&#10;有形固定資産減価償却率">
          <a:extLst>
            <a:ext uri="{FF2B5EF4-FFF2-40B4-BE49-F238E27FC236}">
              <a16:creationId xmlns:a16="http://schemas.microsoft.com/office/drawing/2014/main" id="{E71D2B8D-AECE-413D-847E-5C40334876D3}"/>
            </a:ext>
          </a:extLst>
        </xdr:cNvPr>
        <xdr:cNvSpPr txBox="1"/>
      </xdr:nvSpPr>
      <xdr:spPr>
        <a:xfrm>
          <a:off x="2705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80" name="n_3aveValue【体育館・プール】&#10;有形固定資産減価償却率">
          <a:extLst>
            <a:ext uri="{FF2B5EF4-FFF2-40B4-BE49-F238E27FC236}">
              <a16:creationId xmlns:a16="http://schemas.microsoft.com/office/drawing/2014/main" id="{3C8D2B29-C8C1-437A-B18E-50E5D4FAA3A2}"/>
            </a:ext>
          </a:extLst>
        </xdr:cNvPr>
        <xdr:cNvSpPr txBox="1"/>
      </xdr:nvSpPr>
      <xdr:spPr>
        <a:xfrm>
          <a:off x="1816744" y="999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181" name="n_4aveValue【体育館・プール】&#10;有形固定資産減価償却率">
          <a:extLst>
            <a:ext uri="{FF2B5EF4-FFF2-40B4-BE49-F238E27FC236}">
              <a16:creationId xmlns:a16="http://schemas.microsoft.com/office/drawing/2014/main" id="{9625D572-010D-4008-BED1-BCFA0DD710A9}"/>
            </a:ext>
          </a:extLst>
        </xdr:cNvPr>
        <xdr:cNvSpPr txBox="1"/>
      </xdr:nvSpPr>
      <xdr:spPr>
        <a:xfrm>
          <a:off x="927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50817</xdr:rowOff>
    </xdr:from>
    <xdr:ext cx="405111" cy="259045"/>
    <xdr:sp macro="" textlink="">
      <xdr:nvSpPr>
        <xdr:cNvPr id="182" name="n_1mainValue【体育館・プール】&#10;有形固定資産減価償却率">
          <a:extLst>
            <a:ext uri="{FF2B5EF4-FFF2-40B4-BE49-F238E27FC236}">
              <a16:creationId xmlns:a16="http://schemas.microsoft.com/office/drawing/2014/main" id="{73744FD4-9321-44EF-B858-EDD1E0F78DA1}"/>
            </a:ext>
          </a:extLst>
        </xdr:cNvPr>
        <xdr:cNvSpPr txBox="1"/>
      </xdr:nvSpPr>
      <xdr:spPr>
        <a:xfrm>
          <a:off x="3582044" y="9823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6367</xdr:rowOff>
    </xdr:from>
    <xdr:ext cx="405111" cy="259045"/>
    <xdr:sp macro="" textlink="">
      <xdr:nvSpPr>
        <xdr:cNvPr id="183" name="n_2mainValue【体育館・プール】&#10;有形固定資産減価償却率">
          <a:extLst>
            <a:ext uri="{FF2B5EF4-FFF2-40B4-BE49-F238E27FC236}">
              <a16:creationId xmlns:a16="http://schemas.microsoft.com/office/drawing/2014/main" id="{DDB99666-4363-4CB4-AB49-37ED27C81A61}"/>
            </a:ext>
          </a:extLst>
        </xdr:cNvPr>
        <xdr:cNvSpPr txBox="1"/>
      </xdr:nvSpPr>
      <xdr:spPr>
        <a:xfrm>
          <a:off x="27057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a:extLst>
            <a:ext uri="{FF2B5EF4-FFF2-40B4-BE49-F238E27FC236}">
              <a16:creationId xmlns:a16="http://schemas.microsoft.com/office/drawing/2014/main" id="{921B46B3-8842-459E-85DE-8B1B5654F75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a:extLst>
            <a:ext uri="{FF2B5EF4-FFF2-40B4-BE49-F238E27FC236}">
              <a16:creationId xmlns:a16="http://schemas.microsoft.com/office/drawing/2014/main" id="{DCF38244-9EDF-401F-AD29-7B8A32E9C8C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a:extLst>
            <a:ext uri="{FF2B5EF4-FFF2-40B4-BE49-F238E27FC236}">
              <a16:creationId xmlns:a16="http://schemas.microsoft.com/office/drawing/2014/main" id="{381D8EC7-E4A1-4744-81B9-F2A64111488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a:extLst>
            <a:ext uri="{FF2B5EF4-FFF2-40B4-BE49-F238E27FC236}">
              <a16:creationId xmlns:a16="http://schemas.microsoft.com/office/drawing/2014/main" id="{AF04C7D1-3712-419A-ABE0-A71FE194349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a:extLst>
            <a:ext uri="{FF2B5EF4-FFF2-40B4-BE49-F238E27FC236}">
              <a16:creationId xmlns:a16="http://schemas.microsoft.com/office/drawing/2014/main" id="{2FC0C574-3385-4208-AFCA-DE68065BD79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a:extLst>
            <a:ext uri="{FF2B5EF4-FFF2-40B4-BE49-F238E27FC236}">
              <a16:creationId xmlns:a16="http://schemas.microsoft.com/office/drawing/2014/main" id="{8B71C81A-9E8E-4704-9323-379B063B585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a:extLst>
            <a:ext uri="{FF2B5EF4-FFF2-40B4-BE49-F238E27FC236}">
              <a16:creationId xmlns:a16="http://schemas.microsoft.com/office/drawing/2014/main" id="{23240BA1-19C0-49D3-B0C1-3BC7F3FF0DC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a:extLst>
            <a:ext uri="{FF2B5EF4-FFF2-40B4-BE49-F238E27FC236}">
              <a16:creationId xmlns:a16="http://schemas.microsoft.com/office/drawing/2014/main" id="{3C60A949-D4F8-49D8-B4CC-7AC33BDFFDA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a:extLst>
            <a:ext uri="{FF2B5EF4-FFF2-40B4-BE49-F238E27FC236}">
              <a16:creationId xmlns:a16="http://schemas.microsoft.com/office/drawing/2014/main" id="{E815B5D4-2712-4941-BA20-437A5ABE763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a:extLst>
            <a:ext uri="{FF2B5EF4-FFF2-40B4-BE49-F238E27FC236}">
              <a16:creationId xmlns:a16="http://schemas.microsoft.com/office/drawing/2014/main" id="{ECFF8CD0-16F2-490C-8369-C9B25B73DF0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a:extLst>
            <a:ext uri="{FF2B5EF4-FFF2-40B4-BE49-F238E27FC236}">
              <a16:creationId xmlns:a16="http://schemas.microsoft.com/office/drawing/2014/main" id="{78C2A864-F333-4653-9389-0CF8A3F1E94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5" name="テキスト ボックス 194">
          <a:extLst>
            <a:ext uri="{FF2B5EF4-FFF2-40B4-BE49-F238E27FC236}">
              <a16:creationId xmlns:a16="http://schemas.microsoft.com/office/drawing/2014/main" id="{E0808AAF-089A-4856-9F4B-3914B4DBB716}"/>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a:extLst>
            <a:ext uri="{FF2B5EF4-FFF2-40B4-BE49-F238E27FC236}">
              <a16:creationId xmlns:a16="http://schemas.microsoft.com/office/drawing/2014/main" id="{78786ECA-088C-4832-BC5E-471582A4F56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7" name="テキスト ボックス 196">
          <a:extLst>
            <a:ext uri="{FF2B5EF4-FFF2-40B4-BE49-F238E27FC236}">
              <a16:creationId xmlns:a16="http://schemas.microsoft.com/office/drawing/2014/main" id="{1D85C6C7-15E7-4458-8253-E1919F1FFC5A}"/>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a:extLst>
            <a:ext uri="{FF2B5EF4-FFF2-40B4-BE49-F238E27FC236}">
              <a16:creationId xmlns:a16="http://schemas.microsoft.com/office/drawing/2014/main" id="{DC00F57F-5E9C-4840-B2D2-CBAAC6F2A1B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9" name="テキスト ボックス 198">
          <a:extLst>
            <a:ext uri="{FF2B5EF4-FFF2-40B4-BE49-F238E27FC236}">
              <a16:creationId xmlns:a16="http://schemas.microsoft.com/office/drawing/2014/main" id="{9E5F1891-7B2A-47F1-ACF2-4A8F0D1331CC}"/>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a:extLst>
            <a:ext uri="{FF2B5EF4-FFF2-40B4-BE49-F238E27FC236}">
              <a16:creationId xmlns:a16="http://schemas.microsoft.com/office/drawing/2014/main" id="{F255AA1B-E393-4BBA-9908-964153A864C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1" name="テキスト ボックス 200">
          <a:extLst>
            <a:ext uri="{FF2B5EF4-FFF2-40B4-BE49-F238E27FC236}">
              <a16:creationId xmlns:a16="http://schemas.microsoft.com/office/drawing/2014/main" id="{26FDC08A-4F66-4E93-BFC9-959C1BCCC2F2}"/>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a:extLst>
            <a:ext uri="{FF2B5EF4-FFF2-40B4-BE49-F238E27FC236}">
              <a16:creationId xmlns:a16="http://schemas.microsoft.com/office/drawing/2014/main" id="{1B15DFB9-5D77-44C9-B9DA-BFCAD555823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3" name="テキスト ボックス 202">
          <a:extLst>
            <a:ext uri="{FF2B5EF4-FFF2-40B4-BE49-F238E27FC236}">
              <a16:creationId xmlns:a16="http://schemas.microsoft.com/office/drawing/2014/main" id="{30D23F22-73A3-4503-80AE-47B832BC057D}"/>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a:extLst>
            <a:ext uri="{FF2B5EF4-FFF2-40B4-BE49-F238E27FC236}">
              <a16:creationId xmlns:a16="http://schemas.microsoft.com/office/drawing/2014/main" id="{01D67275-7E64-4B3E-BD94-BFAC4DBCE2F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a:extLst>
            <a:ext uri="{FF2B5EF4-FFF2-40B4-BE49-F238E27FC236}">
              <a16:creationId xmlns:a16="http://schemas.microsoft.com/office/drawing/2014/main" id="{F05818B9-B7CB-40C0-9632-7E91E6281FF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a:extLst>
            <a:ext uri="{FF2B5EF4-FFF2-40B4-BE49-F238E27FC236}">
              <a16:creationId xmlns:a16="http://schemas.microsoft.com/office/drawing/2014/main" id="{9E81E4C9-193D-43F4-A01C-BFEAFA7389B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07" name="直線コネクタ 206">
          <a:extLst>
            <a:ext uri="{FF2B5EF4-FFF2-40B4-BE49-F238E27FC236}">
              <a16:creationId xmlns:a16="http://schemas.microsoft.com/office/drawing/2014/main" id="{3BCA99DA-D7B6-4469-95D6-09CD8195CE11}"/>
            </a:ext>
          </a:extLst>
        </xdr:cNvPr>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08" name="【体育館・プール】&#10;一人当たり面積最小値テキスト">
          <a:extLst>
            <a:ext uri="{FF2B5EF4-FFF2-40B4-BE49-F238E27FC236}">
              <a16:creationId xmlns:a16="http://schemas.microsoft.com/office/drawing/2014/main" id="{1CA74B90-5427-4F29-AA22-0F9711797F2D}"/>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09" name="直線コネクタ 208">
          <a:extLst>
            <a:ext uri="{FF2B5EF4-FFF2-40B4-BE49-F238E27FC236}">
              <a16:creationId xmlns:a16="http://schemas.microsoft.com/office/drawing/2014/main" id="{3C0C3DCF-B054-45A1-9F52-7BB744146B63}"/>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10" name="【体育館・プール】&#10;一人当たり面積最大値テキスト">
          <a:extLst>
            <a:ext uri="{FF2B5EF4-FFF2-40B4-BE49-F238E27FC236}">
              <a16:creationId xmlns:a16="http://schemas.microsoft.com/office/drawing/2014/main" id="{84F4DFB7-3671-4724-B6C1-58C16D9064E4}"/>
            </a:ext>
          </a:extLst>
        </xdr:cNvPr>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11" name="直線コネクタ 210">
          <a:extLst>
            <a:ext uri="{FF2B5EF4-FFF2-40B4-BE49-F238E27FC236}">
              <a16:creationId xmlns:a16="http://schemas.microsoft.com/office/drawing/2014/main" id="{286CECD2-3FC7-43B7-ADB4-061B3D46A9F2}"/>
            </a:ext>
          </a:extLst>
        </xdr:cNvPr>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78757</xdr:rowOff>
    </xdr:from>
    <xdr:ext cx="469744" cy="259045"/>
    <xdr:sp macro="" textlink="">
      <xdr:nvSpPr>
        <xdr:cNvPr id="212" name="【体育館・プール】&#10;一人当たり面積平均値テキスト">
          <a:extLst>
            <a:ext uri="{FF2B5EF4-FFF2-40B4-BE49-F238E27FC236}">
              <a16:creationId xmlns:a16="http://schemas.microsoft.com/office/drawing/2014/main" id="{532E8C7D-C068-4BF1-B82A-17944E90965B}"/>
            </a:ext>
          </a:extLst>
        </xdr:cNvPr>
        <xdr:cNvSpPr txBox="1"/>
      </xdr:nvSpPr>
      <xdr:spPr>
        <a:xfrm>
          <a:off x="10515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13" name="フローチャート: 判断 212">
          <a:extLst>
            <a:ext uri="{FF2B5EF4-FFF2-40B4-BE49-F238E27FC236}">
              <a16:creationId xmlns:a16="http://schemas.microsoft.com/office/drawing/2014/main" id="{B080448A-3799-4E10-9034-9BF70230A773}"/>
            </a:ext>
          </a:extLst>
        </xdr:cNvPr>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14" name="フローチャート: 判断 213">
          <a:extLst>
            <a:ext uri="{FF2B5EF4-FFF2-40B4-BE49-F238E27FC236}">
              <a16:creationId xmlns:a16="http://schemas.microsoft.com/office/drawing/2014/main" id="{685555CD-0EEA-48FE-B4BF-F4591A856E96}"/>
            </a:ext>
          </a:extLst>
        </xdr:cNvPr>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15" name="フローチャート: 判断 214">
          <a:extLst>
            <a:ext uri="{FF2B5EF4-FFF2-40B4-BE49-F238E27FC236}">
              <a16:creationId xmlns:a16="http://schemas.microsoft.com/office/drawing/2014/main" id="{AAB360A6-82F0-4137-B2C6-3B9A73BAAACB}"/>
            </a:ext>
          </a:extLst>
        </xdr:cNvPr>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16" name="フローチャート: 判断 215">
          <a:extLst>
            <a:ext uri="{FF2B5EF4-FFF2-40B4-BE49-F238E27FC236}">
              <a16:creationId xmlns:a16="http://schemas.microsoft.com/office/drawing/2014/main" id="{04BD763A-5A6F-41EB-B8EA-235C74E94180}"/>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17" name="フローチャート: 判断 216">
          <a:extLst>
            <a:ext uri="{FF2B5EF4-FFF2-40B4-BE49-F238E27FC236}">
              <a16:creationId xmlns:a16="http://schemas.microsoft.com/office/drawing/2014/main" id="{C48310E7-9270-44FD-9A02-D059FB6DDC6B}"/>
            </a:ext>
          </a:extLst>
        </xdr:cNvPr>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3A2842B0-D40E-4604-91F1-7B8CF32DFBB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C23728AC-FD3B-439F-B9D9-DB78A4D79E6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DEA31E4A-1003-45FD-92FB-3F7992F2BD5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22BFC3C2-C742-4543-BCFB-0658CB44DA6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932C76AD-401C-4BE2-B752-EE9382D6967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69215</xdr:rowOff>
    </xdr:from>
    <xdr:to>
      <xdr:col>55</xdr:col>
      <xdr:colOff>50800</xdr:colOff>
      <xdr:row>62</xdr:row>
      <xdr:rowOff>170815</xdr:rowOff>
    </xdr:to>
    <xdr:sp macro="" textlink="">
      <xdr:nvSpPr>
        <xdr:cNvPr id="223" name="楕円 222">
          <a:extLst>
            <a:ext uri="{FF2B5EF4-FFF2-40B4-BE49-F238E27FC236}">
              <a16:creationId xmlns:a16="http://schemas.microsoft.com/office/drawing/2014/main" id="{501348C2-1F6E-46DA-95D8-1C8CBAEEEDD7}"/>
            </a:ext>
          </a:extLst>
        </xdr:cNvPr>
        <xdr:cNvSpPr/>
      </xdr:nvSpPr>
      <xdr:spPr>
        <a:xfrm>
          <a:off x="104267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47642</xdr:rowOff>
    </xdr:from>
    <xdr:ext cx="469744" cy="259045"/>
    <xdr:sp macro="" textlink="">
      <xdr:nvSpPr>
        <xdr:cNvPr id="224" name="【体育館・プール】&#10;一人当たり面積該当値テキスト">
          <a:extLst>
            <a:ext uri="{FF2B5EF4-FFF2-40B4-BE49-F238E27FC236}">
              <a16:creationId xmlns:a16="http://schemas.microsoft.com/office/drawing/2014/main" id="{93E0FFE0-5C9C-4C81-9B8F-039F78D7CF80}"/>
            </a:ext>
          </a:extLst>
        </xdr:cNvPr>
        <xdr:cNvSpPr txBox="1"/>
      </xdr:nvSpPr>
      <xdr:spPr>
        <a:xfrm>
          <a:off x="10515600" y="1067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71120</xdr:rowOff>
    </xdr:from>
    <xdr:to>
      <xdr:col>50</xdr:col>
      <xdr:colOff>165100</xdr:colOff>
      <xdr:row>63</xdr:row>
      <xdr:rowOff>1270</xdr:rowOff>
    </xdr:to>
    <xdr:sp macro="" textlink="">
      <xdr:nvSpPr>
        <xdr:cNvPr id="225" name="楕円 224">
          <a:extLst>
            <a:ext uri="{FF2B5EF4-FFF2-40B4-BE49-F238E27FC236}">
              <a16:creationId xmlns:a16="http://schemas.microsoft.com/office/drawing/2014/main" id="{8FA92BD8-01F6-41B2-BC53-B53D941FA595}"/>
            </a:ext>
          </a:extLst>
        </xdr:cNvPr>
        <xdr:cNvSpPr/>
      </xdr:nvSpPr>
      <xdr:spPr>
        <a:xfrm>
          <a:off x="9588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120015</xdr:rowOff>
    </xdr:from>
    <xdr:to>
      <xdr:col>55</xdr:col>
      <xdr:colOff>0</xdr:colOff>
      <xdr:row>62</xdr:row>
      <xdr:rowOff>121920</xdr:rowOff>
    </xdr:to>
    <xdr:cxnSp macro="">
      <xdr:nvCxnSpPr>
        <xdr:cNvPr id="226" name="直線コネクタ 225">
          <a:extLst>
            <a:ext uri="{FF2B5EF4-FFF2-40B4-BE49-F238E27FC236}">
              <a16:creationId xmlns:a16="http://schemas.microsoft.com/office/drawing/2014/main" id="{193BA23C-A28A-41CB-9F9C-2FDAA081FAF9}"/>
            </a:ext>
          </a:extLst>
        </xdr:cNvPr>
        <xdr:cNvCxnSpPr/>
      </xdr:nvCxnSpPr>
      <xdr:spPr>
        <a:xfrm flipV="1">
          <a:off x="9639300" y="1074991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71120</xdr:rowOff>
    </xdr:from>
    <xdr:to>
      <xdr:col>46</xdr:col>
      <xdr:colOff>38100</xdr:colOff>
      <xdr:row>63</xdr:row>
      <xdr:rowOff>1270</xdr:rowOff>
    </xdr:to>
    <xdr:sp macro="" textlink="">
      <xdr:nvSpPr>
        <xdr:cNvPr id="227" name="楕円 226">
          <a:extLst>
            <a:ext uri="{FF2B5EF4-FFF2-40B4-BE49-F238E27FC236}">
              <a16:creationId xmlns:a16="http://schemas.microsoft.com/office/drawing/2014/main" id="{90D42C95-D030-4235-9C2D-9C3FD6D3BD0E}"/>
            </a:ext>
          </a:extLst>
        </xdr:cNvPr>
        <xdr:cNvSpPr/>
      </xdr:nvSpPr>
      <xdr:spPr>
        <a:xfrm>
          <a:off x="8699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121920</xdr:rowOff>
    </xdr:from>
    <xdr:to>
      <xdr:col>50</xdr:col>
      <xdr:colOff>114300</xdr:colOff>
      <xdr:row>62</xdr:row>
      <xdr:rowOff>121920</xdr:rowOff>
    </xdr:to>
    <xdr:cxnSp macro="">
      <xdr:nvCxnSpPr>
        <xdr:cNvPr id="228" name="直線コネクタ 227">
          <a:extLst>
            <a:ext uri="{FF2B5EF4-FFF2-40B4-BE49-F238E27FC236}">
              <a16:creationId xmlns:a16="http://schemas.microsoft.com/office/drawing/2014/main" id="{D7878518-22F8-4D8F-A062-89BD3B880BFF}"/>
            </a:ext>
          </a:extLst>
        </xdr:cNvPr>
        <xdr:cNvCxnSpPr/>
      </xdr:nvCxnSpPr>
      <xdr:spPr>
        <a:xfrm>
          <a:off x="8750300" y="1075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166387</xdr:rowOff>
    </xdr:from>
    <xdr:ext cx="469744" cy="259045"/>
    <xdr:sp macro="" textlink="">
      <xdr:nvSpPr>
        <xdr:cNvPr id="229" name="n_1aveValue【体育館・プール】&#10;一人当たり面積">
          <a:extLst>
            <a:ext uri="{FF2B5EF4-FFF2-40B4-BE49-F238E27FC236}">
              <a16:creationId xmlns:a16="http://schemas.microsoft.com/office/drawing/2014/main" id="{BE22EE40-F919-4419-8E3E-F99D7A9D00E5}"/>
            </a:ext>
          </a:extLst>
        </xdr:cNvPr>
        <xdr:cNvSpPr txBox="1"/>
      </xdr:nvSpPr>
      <xdr:spPr>
        <a:xfrm>
          <a:off x="9391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4462</xdr:rowOff>
    </xdr:from>
    <xdr:ext cx="469744" cy="259045"/>
    <xdr:sp macro="" textlink="">
      <xdr:nvSpPr>
        <xdr:cNvPr id="230" name="n_2aveValue【体育館・プール】&#10;一人当たり面積">
          <a:extLst>
            <a:ext uri="{FF2B5EF4-FFF2-40B4-BE49-F238E27FC236}">
              <a16:creationId xmlns:a16="http://schemas.microsoft.com/office/drawing/2014/main" id="{E560A8B2-D7F0-49AD-A9D4-E15BCC84D9F9}"/>
            </a:ext>
          </a:extLst>
        </xdr:cNvPr>
        <xdr:cNvSpPr txBox="1"/>
      </xdr:nvSpPr>
      <xdr:spPr>
        <a:xfrm>
          <a:off x="8515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31" name="n_3aveValue【体育館・プール】&#10;一人当たり面積">
          <a:extLst>
            <a:ext uri="{FF2B5EF4-FFF2-40B4-BE49-F238E27FC236}">
              <a16:creationId xmlns:a16="http://schemas.microsoft.com/office/drawing/2014/main" id="{FB07C735-2B41-42BD-9E95-1E40FCE8B783}"/>
            </a:ext>
          </a:extLst>
        </xdr:cNvPr>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10177</xdr:rowOff>
    </xdr:from>
    <xdr:ext cx="469744" cy="259045"/>
    <xdr:sp macro="" textlink="">
      <xdr:nvSpPr>
        <xdr:cNvPr id="232" name="n_4aveValue【体育館・プール】&#10;一人当たり面積">
          <a:extLst>
            <a:ext uri="{FF2B5EF4-FFF2-40B4-BE49-F238E27FC236}">
              <a16:creationId xmlns:a16="http://schemas.microsoft.com/office/drawing/2014/main" id="{F91A3CF1-CAE5-4FD5-81E5-D81C0672F509}"/>
            </a:ext>
          </a:extLst>
        </xdr:cNvPr>
        <xdr:cNvSpPr txBox="1"/>
      </xdr:nvSpPr>
      <xdr:spPr>
        <a:xfrm>
          <a:off x="6737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163847</xdr:rowOff>
    </xdr:from>
    <xdr:ext cx="469744" cy="259045"/>
    <xdr:sp macro="" textlink="">
      <xdr:nvSpPr>
        <xdr:cNvPr id="233" name="n_1mainValue【体育館・プール】&#10;一人当たり面積">
          <a:extLst>
            <a:ext uri="{FF2B5EF4-FFF2-40B4-BE49-F238E27FC236}">
              <a16:creationId xmlns:a16="http://schemas.microsoft.com/office/drawing/2014/main" id="{D3C8836D-B233-4EDB-B31A-C13AF5CDA250}"/>
            </a:ext>
          </a:extLst>
        </xdr:cNvPr>
        <xdr:cNvSpPr txBox="1"/>
      </xdr:nvSpPr>
      <xdr:spPr>
        <a:xfrm>
          <a:off x="93917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163847</xdr:rowOff>
    </xdr:from>
    <xdr:ext cx="469744" cy="259045"/>
    <xdr:sp macro="" textlink="">
      <xdr:nvSpPr>
        <xdr:cNvPr id="234" name="n_2mainValue【体育館・プール】&#10;一人当たり面積">
          <a:extLst>
            <a:ext uri="{FF2B5EF4-FFF2-40B4-BE49-F238E27FC236}">
              <a16:creationId xmlns:a16="http://schemas.microsoft.com/office/drawing/2014/main" id="{E0DE778C-8F22-4390-98D0-F00E03E497F7}"/>
            </a:ext>
          </a:extLst>
        </xdr:cNvPr>
        <xdr:cNvSpPr txBox="1"/>
      </xdr:nvSpPr>
      <xdr:spPr>
        <a:xfrm>
          <a:off x="85154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a:extLst>
            <a:ext uri="{FF2B5EF4-FFF2-40B4-BE49-F238E27FC236}">
              <a16:creationId xmlns:a16="http://schemas.microsoft.com/office/drawing/2014/main" id="{798F790B-3F81-4096-B230-AB7CB9749F7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a:extLst>
            <a:ext uri="{FF2B5EF4-FFF2-40B4-BE49-F238E27FC236}">
              <a16:creationId xmlns:a16="http://schemas.microsoft.com/office/drawing/2014/main" id="{5132ED16-6D78-4DDC-A1FD-0EC1DEF06E3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a:extLst>
            <a:ext uri="{FF2B5EF4-FFF2-40B4-BE49-F238E27FC236}">
              <a16:creationId xmlns:a16="http://schemas.microsoft.com/office/drawing/2014/main" id="{6ED985BD-65E6-42C7-97C3-327C731B17F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a:extLst>
            <a:ext uri="{FF2B5EF4-FFF2-40B4-BE49-F238E27FC236}">
              <a16:creationId xmlns:a16="http://schemas.microsoft.com/office/drawing/2014/main" id="{A5B17C5C-4C96-412C-BBB5-2872BC83D9B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a:extLst>
            <a:ext uri="{FF2B5EF4-FFF2-40B4-BE49-F238E27FC236}">
              <a16:creationId xmlns:a16="http://schemas.microsoft.com/office/drawing/2014/main" id="{7291CBF6-A5C3-49FD-91C3-10D96C60594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a:extLst>
            <a:ext uri="{FF2B5EF4-FFF2-40B4-BE49-F238E27FC236}">
              <a16:creationId xmlns:a16="http://schemas.microsoft.com/office/drawing/2014/main" id="{5322FD4D-3479-4A21-98D6-CBF5B1668AA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a:extLst>
            <a:ext uri="{FF2B5EF4-FFF2-40B4-BE49-F238E27FC236}">
              <a16:creationId xmlns:a16="http://schemas.microsoft.com/office/drawing/2014/main" id="{336F7022-D3ED-4C40-943D-0EDDF5E07E3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a:extLst>
            <a:ext uri="{FF2B5EF4-FFF2-40B4-BE49-F238E27FC236}">
              <a16:creationId xmlns:a16="http://schemas.microsoft.com/office/drawing/2014/main" id="{0CB8DA55-FEB4-44FD-A7CF-FCF2052ED0A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a:extLst>
            <a:ext uri="{FF2B5EF4-FFF2-40B4-BE49-F238E27FC236}">
              <a16:creationId xmlns:a16="http://schemas.microsoft.com/office/drawing/2014/main" id="{4094EEA5-CA73-42B6-B92A-EEBCB0321F7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a:extLst>
            <a:ext uri="{FF2B5EF4-FFF2-40B4-BE49-F238E27FC236}">
              <a16:creationId xmlns:a16="http://schemas.microsoft.com/office/drawing/2014/main" id="{24AB1E3F-5812-4F73-A73C-284D4826CE1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5" name="テキスト ボックス 244">
          <a:extLst>
            <a:ext uri="{FF2B5EF4-FFF2-40B4-BE49-F238E27FC236}">
              <a16:creationId xmlns:a16="http://schemas.microsoft.com/office/drawing/2014/main" id="{D2F17868-ACE8-4BE0-B98A-A9E7674EB29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a:extLst>
            <a:ext uri="{FF2B5EF4-FFF2-40B4-BE49-F238E27FC236}">
              <a16:creationId xmlns:a16="http://schemas.microsoft.com/office/drawing/2014/main" id="{565CEC31-C910-4BE6-88CF-84B6EA49185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7" name="テキスト ボックス 246">
          <a:extLst>
            <a:ext uri="{FF2B5EF4-FFF2-40B4-BE49-F238E27FC236}">
              <a16:creationId xmlns:a16="http://schemas.microsoft.com/office/drawing/2014/main" id="{10C4E2B4-EE35-4911-BF67-F3A32434C781}"/>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a:extLst>
            <a:ext uri="{FF2B5EF4-FFF2-40B4-BE49-F238E27FC236}">
              <a16:creationId xmlns:a16="http://schemas.microsoft.com/office/drawing/2014/main" id="{0589152C-35A6-411C-8414-C3E43FFD0A4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a:extLst>
            <a:ext uri="{FF2B5EF4-FFF2-40B4-BE49-F238E27FC236}">
              <a16:creationId xmlns:a16="http://schemas.microsoft.com/office/drawing/2014/main" id="{A34C77D7-3061-4712-AD63-97DDCAD6D20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a:extLst>
            <a:ext uri="{FF2B5EF4-FFF2-40B4-BE49-F238E27FC236}">
              <a16:creationId xmlns:a16="http://schemas.microsoft.com/office/drawing/2014/main" id="{74ACCF8D-ED56-44B3-8739-BF8EF01BBF1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a:extLst>
            <a:ext uri="{FF2B5EF4-FFF2-40B4-BE49-F238E27FC236}">
              <a16:creationId xmlns:a16="http://schemas.microsoft.com/office/drawing/2014/main" id="{519AE440-E92E-44A3-ABB9-8821EFC2F88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a:extLst>
            <a:ext uri="{FF2B5EF4-FFF2-40B4-BE49-F238E27FC236}">
              <a16:creationId xmlns:a16="http://schemas.microsoft.com/office/drawing/2014/main" id="{D6DA2F8A-13A4-42D7-A771-CD40A8F1905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a:extLst>
            <a:ext uri="{FF2B5EF4-FFF2-40B4-BE49-F238E27FC236}">
              <a16:creationId xmlns:a16="http://schemas.microsoft.com/office/drawing/2014/main" id="{153E88FC-6280-4810-A740-23FAA3E09D5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a:extLst>
            <a:ext uri="{FF2B5EF4-FFF2-40B4-BE49-F238E27FC236}">
              <a16:creationId xmlns:a16="http://schemas.microsoft.com/office/drawing/2014/main" id="{EA710058-92E5-4ED1-AEA0-B7D1D16DB19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5" name="テキスト ボックス 254">
          <a:extLst>
            <a:ext uri="{FF2B5EF4-FFF2-40B4-BE49-F238E27FC236}">
              <a16:creationId xmlns:a16="http://schemas.microsoft.com/office/drawing/2014/main" id="{F272EC8E-8087-434B-82E9-64287D8E90B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a:extLst>
            <a:ext uri="{FF2B5EF4-FFF2-40B4-BE49-F238E27FC236}">
              <a16:creationId xmlns:a16="http://schemas.microsoft.com/office/drawing/2014/main" id="{DFAB912E-B369-4B6C-A192-660FA69166B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7" name="テキスト ボックス 256">
          <a:extLst>
            <a:ext uri="{FF2B5EF4-FFF2-40B4-BE49-F238E27FC236}">
              <a16:creationId xmlns:a16="http://schemas.microsoft.com/office/drawing/2014/main" id="{2FA2C4D7-328A-4F5B-9B08-C603BB6BFC3F}"/>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a:extLst>
            <a:ext uri="{FF2B5EF4-FFF2-40B4-BE49-F238E27FC236}">
              <a16:creationId xmlns:a16="http://schemas.microsoft.com/office/drawing/2014/main" id="{8E75CA70-43AC-43DB-9D9A-119B10621D8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59" name="直線コネクタ 258">
          <a:extLst>
            <a:ext uri="{FF2B5EF4-FFF2-40B4-BE49-F238E27FC236}">
              <a16:creationId xmlns:a16="http://schemas.microsoft.com/office/drawing/2014/main" id="{D3736E81-DFED-4CAE-AC00-6CD4C175E849}"/>
            </a:ext>
          </a:extLst>
        </xdr:cNvPr>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0" name="【福祉施設】&#10;有形固定資産減価償却率最小値テキスト">
          <a:extLst>
            <a:ext uri="{FF2B5EF4-FFF2-40B4-BE49-F238E27FC236}">
              <a16:creationId xmlns:a16="http://schemas.microsoft.com/office/drawing/2014/main" id="{940ABD0D-80F7-4BC0-9C98-63C2EB80F0F3}"/>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1" name="直線コネクタ 260">
          <a:extLst>
            <a:ext uri="{FF2B5EF4-FFF2-40B4-BE49-F238E27FC236}">
              <a16:creationId xmlns:a16="http://schemas.microsoft.com/office/drawing/2014/main" id="{F5FD8130-7D8A-4CC4-8FEF-18E2EA664CBA}"/>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62" name="【福祉施設】&#10;有形固定資産減価償却率最大値テキスト">
          <a:extLst>
            <a:ext uri="{FF2B5EF4-FFF2-40B4-BE49-F238E27FC236}">
              <a16:creationId xmlns:a16="http://schemas.microsoft.com/office/drawing/2014/main" id="{E4EEEF28-D7F0-4B10-90BE-F6A3DB6D7241}"/>
            </a:ext>
          </a:extLst>
        </xdr:cNvPr>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63" name="直線コネクタ 262">
          <a:extLst>
            <a:ext uri="{FF2B5EF4-FFF2-40B4-BE49-F238E27FC236}">
              <a16:creationId xmlns:a16="http://schemas.microsoft.com/office/drawing/2014/main" id="{A7B74A45-C09A-4796-BC43-5C34BB962BDB}"/>
            </a:ext>
          </a:extLst>
        </xdr:cNvPr>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264" name="【福祉施設】&#10;有形固定資産減価償却率平均値テキスト">
          <a:extLst>
            <a:ext uri="{FF2B5EF4-FFF2-40B4-BE49-F238E27FC236}">
              <a16:creationId xmlns:a16="http://schemas.microsoft.com/office/drawing/2014/main" id="{2F4378E6-04A7-4221-A376-F764B202F0F3}"/>
            </a:ext>
          </a:extLst>
        </xdr:cNvPr>
        <xdr:cNvSpPr txBox="1"/>
      </xdr:nvSpPr>
      <xdr:spPr>
        <a:xfrm>
          <a:off x="4673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65" name="フローチャート: 判断 264">
          <a:extLst>
            <a:ext uri="{FF2B5EF4-FFF2-40B4-BE49-F238E27FC236}">
              <a16:creationId xmlns:a16="http://schemas.microsoft.com/office/drawing/2014/main" id="{88612E31-5544-489D-AEFD-2E108A8A46DC}"/>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66" name="フローチャート: 判断 265">
          <a:extLst>
            <a:ext uri="{FF2B5EF4-FFF2-40B4-BE49-F238E27FC236}">
              <a16:creationId xmlns:a16="http://schemas.microsoft.com/office/drawing/2014/main" id="{E9CAD1AC-68E0-4A06-8606-A4DF4D99A117}"/>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67" name="フローチャート: 判断 266">
          <a:extLst>
            <a:ext uri="{FF2B5EF4-FFF2-40B4-BE49-F238E27FC236}">
              <a16:creationId xmlns:a16="http://schemas.microsoft.com/office/drawing/2014/main" id="{47506585-A4E0-4E1A-8198-760F2ABE707D}"/>
            </a:ext>
          </a:extLst>
        </xdr:cNvPr>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68" name="フローチャート: 判断 267">
          <a:extLst>
            <a:ext uri="{FF2B5EF4-FFF2-40B4-BE49-F238E27FC236}">
              <a16:creationId xmlns:a16="http://schemas.microsoft.com/office/drawing/2014/main" id="{716B8723-17B1-4B34-8FB8-26C43352B83F}"/>
            </a:ext>
          </a:extLst>
        </xdr:cNvPr>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69" name="フローチャート: 判断 268">
          <a:extLst>
            <a:ext uri="{FF2B5EF4-FFF2-40B4-BE49-F238E27FC236}">
              <a16:creationId xmlns:a16="http://schemas.microsoft.com/office/drawing/2014/main" id="{7326F26C-FA6A-4E7C-B9BC-786939BC7A2E}"/>
            </a:ext>
          </a:extLst>
        </xdr:cNvPr>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94CC3526-9F24-42A5-88FA-6540B63902F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A825FDAC-B5DC-445B-A84B-4FC4D3BDEFB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ECB0E970-AC03-46E4-8EE7-24A8DE10D63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CACE713B-DD35-4F7E-8A18-88303627CFE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924B5076-C331-4271-ACF4-57AB71A3DFC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97789</xdr:rowOff>
    </xdr:from>
    <xdr:to>
      <xdr:col>24</xdr:col>
      <xdr:colOff>114300</xdr:colOff>
      <xdr:row>85</xdr:row>
      <xdr:rowOff>27939</xdr:rowOff>
    </xdr:to>
    <xdr:sp macro="" textlink="">
      <xdr:nvSpPr>
        <xdr:cNvPr id="275" name="楕円 274">
          <a:extLst>
            <a:ext uri="{FF2B5EF4-FFF2-40B4-BE49-F238E27FC236}">
              <a16:creationId xmlns:a16="http://schemas.microsoft.com/office/drawing/2014/main" id="{BA4DDE38-A745-48E1-9E70-7425C8881142}"/>
            </a:ext>
          </a:extLst>
        </xdr:cNvPr>
        <xdr:cNvSpPr/>
      </xdr:nvSpPr>
      <xdr:spPr>
        <a:xfrm>
          <a:off x="45847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76216</xdr:rowOff>
    </xdr:from>
    <xdr:ext cx="405111" cy="259045"/>
    <xdr:sp macro="" textlink="">
      <xdr:nvSpPr>
        <xdr:cNvPr id="276" name="【福祉施設】&#10;有形固定資産減価償却率該当値テキスト">
          <a:extLst>
            <a:ext uri="{FF2B5EF4-FFF2-40B4-BE49-F238E27FC236}">
              <a16:creationId xmlns:a16="http://schemas.microsoft.com/office/drawing/2014/main" id="{E00222D2-C2D4-48F3-A2F7-BBBAE9731CB6}"/>
            </a:ext>
          </a:extLst>
        </xdr:cNvPr>
        <xdr:cNvSpPr txBox="1"/>
      </xdr:nvSpPr>
      <xdr:spPr>
        <a:xfrm>
          <a:off x="4673600"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46355</xdr:rowOff>
    </xdr:from>
    <xdr:to>
      <xdr:col>20</xdr:col>
      <xdr:colOff>38100</xdr:colOff>
      <xdr:row>84</xdr:row>
      <xdr:rowOff>147955</xdr:rowOff>
    </xdr:to>
    <xdr:sp macro="" textlink="">
      <xdr:nvSpPr>
        <xdr:cNvPr id="277" name="楕円 276">
          <a:extLst>
            <a:ext uri="{FF2B5EF4-FFF2-40B4-BE49-F238E27FC236}">
              <a16:creationId xmlns:a16="http://schemas.microsoft.com/office/drawing/2014/main" id="{0D295994-DA8B-40EA-B448-306C9104213B}"/>
            </a:ext>
          </a:extLst>
        </xdr:cNvPr>
        <xdr:cNvSpPr/>
      </xdr:nvSpPr>
      <xdr:spPr>
        <a:xfrm>
          <a:off x="3746500" y="144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97155</xdr:rowOff>
    </xdr:from>
    <xdr:to>
      <xdr:col>24</xdr:col>
      <xdr:colOff>63500</xdr:colOff>
      <xdr:row>84</xdr:row>
      <xdr:rowOff>148589</xdr:rowOff>
    </xdr:to>
    <xdr:cxnSp macro="">
      <xdr:nvCxnSpPr>
        <xdr:cNvPr id="278" name="直線コネクタ 277">
          <a:extLst>
            <a:ext uri="{FF2B5EF4-FFF2-40B4-BE49-F238E27FC236}">
              <a16:creationId xmlns:a16="http://schemas.microsoft.com/office/drawing/2014/main" id="{FC08D216-4541-4243-9B4B-E371010A2C7B}"/>
            </a:ext>
          </a:extLst>
        </xdr:cNvPr>
        <xdr:cNvCxnSpPr/>
      </xdr:nvCxnSpPr>
      <xdr:spPr>
        <a:xfrm>
          <a:off x="3797300" y="14498955"/>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164464</xdr:rowOff>
    </xdr:from>
    <xdr:to>
      <xdr:col>15</xdr:col>
      <xdr:colOff>101600</xdr:colOff>
      <xdr:row>84</xdr:row>
      <xdr:rowOff>94614</xdr:rowOff>
    </xdr:to>
    <xdr:sp macro="" textlink="">
      <xdr:nvSpPr>
        <xdr:cNvPr id="279" name="楕円 278">
          <a:extLst>
            <a:ext uri="{FF2B5EF4-FFF2-40B4-BE49-F238E27FC236}">
              <a16:creationId xmlns:a16="http://schemas.microsoft.com/office/drawing/2014/main" id="{2A84626C-A477-4A3E-A7A8-0D75843D9D3B}"/>
            </a:ext>
          </a:extLst>
        </xdr:cNvPr>
        <xdr:cNvSpPr/>
      </xdr:nvSpPr>
      <xdr:spPr>
        <a:xfrm>
          <a:off x="2857500" y="1439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43814</xdr:rowOff>
    </xdr:from>
    <xdr:to>
      <xdr:col>19</xdr:col>
      <xdr:colOff>177800</xdr:colOff>
      <xdr:row>84</xdr:row>
      <xdr:rowOff>97155</xdr:rowOff>
    </xdr:to>
    <xdr:cxnSp macro="">
      <xdr:nvCxnSpPr>
        <xdr:cNvPr id="280" name="直線コネクタ 279">
          <a:extLst>
            <a:ext uri="{FF2B5EF4-FFF2-40B4-BE49-F238E27FC236}">
              <a16:creationId xmlns:a16="http://schemas.microsoft.com/office/drawing/2014/main" id="{060B9A3D-7A00-4E75-97B3-B8231758B40B}"/>
            </a:ext>
          </a:extLst>
        </xdr:cNvPr>
        <xdr:cNvCxnSpPr/>
      </xdr:nvCxnSpPr>
      <xdr:spPr>
        <a:xfrm>
          <a:off x="2908300" y="14445614"/>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281" name="n_1aveValue【福祉施設】&#10;有形固定資産減価償却率">
          <a:extLst>
            <a:ext uri="{FF2B5EF4-FFF2-40B4-BE49-F238E27FC236}">
              <a16:creationId xmlns:a16="http://schemas.microsoft.com/office/drawing/2014/main" id="{8A177391-C92C-45A6-9CFB-DBC5127A7747}"/>
            </a:ext>
          </a:extLst>
        </xdr:cNvPr>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109238</xdr:rowOff>
    </xdr:from>
    <xdr:ext cx="405111" cy="259045"/>
    <xdr:sp macro="" textlink="">
      <xdr:nvSpPr>
        <xdr:cNvPr id="282" name="n_2aveValue【福祉施設】&#10;有形固定資産減価償却率">
          <a:extLst>
            <a:ext uri="{FF2B5EF4-FFF2-40B4-BE49-F238E27FC236}">
              <a16:creationId xmlns:a16="http://schemas.microsoft.com/office/drawing/2014/main" id="{09F44058-DF26-4811-BBC4-C6C940762E14}"/>
            </a:ext>
          </a:extLst>
        </xdr:cNvPr>
        <xdr:cNvSpPr txBox="1"/>
      </xdr:nvSpPr>
      <xdr:spPr>
        <a:xfrm>
          <a:off x="2705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113047</xdr:rowOff>
    </xdr:from>
    <xdr:ext cx="405111" cy="259045"/>
    <xdr:sp macro="" textlink="">
      <xdr:nvSpPr>
        <xdr:cNvPr id="283" name="n_3aveValue【福祉施設】&#10;有形固定資産減価償却率">
          <a:extLst>
            <a:ext uri="{FF2B5EF4-FFF2-40B4-BE49-F238E27FC236}">
              <a16:creationId xmlns:a16="http://schemas.microsoft.com/office/drawing/2014/main" id="{F5C34F30-4AEC-4847-981C-F59C1AA0E947}"/>
            </a:ext>
          </a:extLst>
        </xdr:cNvPr>
        <xdr:cNvSpPr txBox="1"/>
      </xdr:nvSpPr>
      <xdr:spPr>
        <a:xfrm>
          <a:off x="1816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284" name="n_4aveValue【福祉施設】&#10;有形固定資産減価償却率">
          <a:extLst>
            <a:ext uri="{FF2B5EF4-FFF2-40B4-BE49-F238E27FC236}">
              <a16:creationId xmlns:a16="http://schemas.microsoft.com/office/drawing/2014/main" id="{469D1C04-C7E8-4785-B752-C5A0F6F6DB62}"/>
            </a:ext>
          </a:extLst>
        </xdr:cNvPr>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139082</xdr:rowOff>
    </xdr:from>
    <xdr:ext cx="405111" cy="259045"/>
    <xdr:sp macro="" textlink="">
      <xdr:nvSpPr>
        <xdr:cNvPr id="285" name="n_1mainValue【福祉施設】&#10;有形固定資産減価償却率">
          <a:extLst>
            <a:ext uri="{FF2B5EF4-FFF2-40B4-BE49-F238E27FC236}">
              <a16:creationId xmlns:a16="http://schemas.microsoft.com/office/drawing/2014/main" id="{32CE41FA-21E8-44F8-BCAF-1B70EB531B07}"/>
            </a:ext>
          </a:extLst>
        </xdr:cNvPr>
        <xdr:cNvSpPr txBox="1"/>
      </xdr:nvSpPr>
      <xdr:spPr>
        <a:xfrm>
          <a:off x="3582044" y="1454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85741</xdr:rowOff>
    </xdr:from>
    <xdr:ext cx="405111" cy="259045"/>
    <xdr:sp macro="" textlink="">
      <xdr:nvSpPr>
        <xdr:cNvPr id="286" name="n_2mainValue【福祉施設】&#10;有形固定資産減価償却率">
          <a:extLst>
            <a:ext uri="{FF2B5EF4-FFF2-40B4-BE49-F238E27FC236}">
              <a16:creationId xmlns:a16="http://schemas.microsoft.com/office/drawing/2014/main" id="{9B01ED4E-C169-44D8-9634-1FC18C893D11}"/>
            </a:ext>
          </a:extLst>
        </xdr:cNvPr>
        <xdr:cNvSpPr txBox="1"/>
      </xdr:nvSpPr>
      <xdr:spPr>
        <a:xfrm>
          <a:off x="2705744" y="1448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7" name="正方形/長方形 286">
          <a:extLst>
            <a:ext uri="{FF2B5EF4-FFF2-40B4-BE49-F238E27FC236}">
              <a16:creationId xmlns:a16="http://schemas.microsoft.com/office/drawing/2014/main" id="{8BC4CA12-EB7E-4DB1-B40E-4C2F839F60D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8" name="正方形/長方形 287">
          <a:extLst>
            <a:ext uri="{FF2B5EF4-FFF2-40B4-BE49-F238E27FC236}">
              <a16:creationId xmlns:a16="http://schemas.microsoft.com/office/drawing/2014/main" id="{EF2BF52C-F0DD-486D-8157-B84B6F2A257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9" name="正方形/長方形 288">
          <a:extLst>
            <a:ext uri="{FF2B5EF4-FFF2-40B4-BE49-F238E27FC236}">
              <a16:creationId xmlns:a16="http://schemas.microsoft.com/office/drawing/2014/main" id="{96C09B1D-1C60-4EF2-9532-1C748CF24CD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0" name="正方形/長方形 289">
          <a:extLst>
            <a:ext uri="{FF2B5EF4-FFF2-40B4-BE49-F238E27FC236}">
              <a16:creationId xmlns:a16="http://schemas.microsoft.com/office/drawing/2014/main" id="{0FD28872-68CF-4E8F-93B4-08E8223BDED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1" name="正方形/長方形 290">
          <a:extLst>
            <a:ext uri="{FF2B5EF4-FFF2-40B4-BE49-F238E27FC236}">
              <a16:creationId xmlns:a16="http://schemas.microsoft.com/office/drawing/2014/main" id="{8BD5D21D-4593-4599-8523-26AD7EF4779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2" name="正方形/長方形 291">
          <a:extLst>
            <a:ext uri="{FF2B5EF4-FFF2-40B4-BE49-F238E27FC236}">
              <a16:creationId xmlns:a16="http://schemas.microsoft.com/office/drawing/2014/main" id="{2EBCFDE1-A41D-4800-AF5A-B6792C30B87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3" name="正方形/長方形 292">
          <a:extLst>
            <a:ext uri="{FF2B5EF4-FFF2-40B4-BE49-F238E27FC236}">
              <a16:creationId xmlns:a16="http://schemas.microsoft.com/office/drawing/2014/main" id="{5427F563-332B-4CA6-90F7-6EB03C15C1A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4" name="正方形/長方形 293">
          <a:extLst>
            <a:ext uri="{FF2B5EF4-FFF2-40B4-BE49-F238E27FC236}">
              <a16:creationId xmlns:a16="http://schemas.microsoft.com/office/drawing/2014/main" id="{BC7A36F8-64C9-4F80-880F-1C8B6730C0D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5" name="テキスト ボックス 294">
          <a:extLst>
            <a:ext uri="{FF2B5EF4-FFF2-40B4-BE49-F238E27FC236}">
              <a16:creationId xmlns:a16="http://schemas.microsoft.com/office/drawing/2014/main" id="{FEFC8E13-798D-484D-9F84-8AA40E6C029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6" name="直線コネクタ 295">
          <a:extLst>
            <a:ext uri="{FF2B5EF4-FFF2-40B4-BE49-F238E27FC236}">
              <a16:creationId xmlns:a16="http://schemas.microsoft.com/office/drawing/2014/main" id="{3F69646A-965C-45F9-A42D-9D523A84721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7" name="直線コネクタ 296">
          <a:extLst>
            <a:ext uri="{FF2B5EF4-FFF2-40B4-BE49-F238E27FC236}">
              <a16:creationId xmlns:a16="http://schemas.microsoft.com/office/drawing/2014/main" id="{CE551FEF-2E8C-4CD1-97D2-BA481256F8DE}"/>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8" name="テキスト ボックス 297">
          <a:extLst>
            <a:ext uri="{FF2B5EF4-FFF2-40B4-BE49-F238E27FC236}">
              <a16:creationId xmlns:a16="http://schemas.microsoft.com/office/drawing/2014/main" id="{51149B39-4624-4B06-86C1-5C343035D0C1}"/>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9" name="直線コネクタ 298">
          <a:extLst>
            <a:ext uri="{FF2B5EF4-FFF2-40B4-BE49-F238E27FC236}">
              <a16:creationId xmlns:a16="http://schemas.microsoft.com/office/drawing/2014/main" id="{078DC43E-4E08-4BB0-B992-8FD4AD47DDB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0" name="テキスト ボックス 299">
          <a:extLst>
            <a:ext uri="{FF2B5EF4-FFF2-40B4-BE49-F238E27FC236}">
              <a16:creationId xmlns:a16="http://schemas.microsoft.com/office/drawing/2014/main" id="{00B2A47B-5668-4F8A-880F-24D053864DAB}"/>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1" name="直線コネクタ 300">
          <a:extLst>
            <a:ext uri="{FF2B5EF4-FFF2-40B4-BE49-F238E27FC236}">
              <a16:creationId xmlns:a16="http://schemas.microsoft.com/office/drawing/2014/main" id="{8CB9B3B7-E190-41CC-BD2B-A0EE7C07B369}"/>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2" name="テキスト ボックス 301">
          <a:extLst>
            <a:ext uri="{FF2B5EF4-FFF2-40B4-BE49-F238E27FC236}">
              <a16:creationId xmlns:a16="http://schemas.microsoft.com/office/drawing/2014/main" id="{8B68D58E-28B4-4707-BEDF-22FD3285AEED}"/>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3" name="直線コネクタ 302">
          <a:extLst>
            <a:ext uri="{FF2B5EF4-FFF2-40B4-BE49-F238E27FC236}">
              <a16:creationId xmlns:a16="http://schemas.microsoft.com/office/drawing/2014/main" id="{45414051-9B2B-4D9A-B838-2882B8BDB415}"/>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4" name="テキスト ボックス 303">
          <a:extLst>
            <a:ext uri="{FF2B5EF4-FFF2-40B4-BE49-F238E27FC236}">
              <a16:creationId xmlns:a16="http://schemas.microsoft.com/office/drawing/2014/main" id="{F4F206BE-6779-423D-8A2E-9DA8028593A5}"/>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5" name="直線コネクタ 304">
          <a:extLst>
            <a:ext uri="{FF2B5EF4-FFF2-40B4-BE49-F238E27FC236}">
              <a16:creationId xmlns:a16="http://schemas.microsoft.com/office/drawing/2014/main" id="{0ABAB0E6-B868-46E1-9D69-AA27B106CFE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6" name="テキスト ボックス 305">
          <a:extLst>
            <a:ext uri="{FF2B5EF4-FFF2-40B4-BE49-F238E27FC236}">
              <a16:creationId xmlns:a16="http://schemas.microsoft.com/office/drawing/2014/main" id="{C3E99928-AE35-45D3-B67F-920B269513A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7" name="【福祉施設】&#10;一人当たり面積グラフ枠">
          <a:extLst>
            <a:ext uri="{FF2B5EF4-FFF2-40B4-BE49-F238E27FC236}">
              <a16:creationId xmlns:a16="http://schemas.microsoft.com/office/drawing/2014/main" id="{855D5A6A-BC63-414A-B117-A23F24A8575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308" name="直線コネクタ 307">
          <a:extLst>
            <a:ext uri="{FF2B5EF4-FFF2-40B4-BE49-F238E27FC236}">
              <a16:creationId xmlns:a16="http://schemas.microsoft.com/office/drawing/2014/main" id="{226A0DA2-F8D7-430E-902F-2A2496AB56B9}"/>
            </a:ext>
          </a:extLst>
        </xdr:cNvPr>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309" name="【福祉施設】&#10;一人当たり面積最小値テキスト">
          <a:extLst>
            <a:ext uri="{FF2B5EF4-FFF2-40B4-BE49-F238E27FC236}">
              <a16:creationId xmlns:a16="http://schemas.microsoft.com/office/drawing/2014/main" id="{D7B39FDD-D227-41EB-BA1D-13C84CC0C104}"/>
            </a:ext>
          </a:extLst>
        </xdr:cNvPr>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310" name="直線コネクタ 309">
          <a:extLst>
            <a:ext uri="{FF2B5EF4-FFF2-40B4-BE49-F238E27FC236}">
              <a16:creationId xmlns:a16="http://schemas.microsoft.com/office/drawing/2014/main" id="{412B2CE8-26B7-4FBE-9CEE-444B02F5B0DD}"/>
            </a:ext>
          </a:extLst>
        </xdr:cNvPr>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311" name="【福祉施設】&#10;一人当たり面積最大値テキスト">
          <a:extLst>
            <a:ext uri="{FF2B5EF4-FFF2-40B4-BE49-F238E27FC236}">
              <a16:creationId xmlns:a16="http://schemas.microsoft.com/office/drawing/2014/main" id="{C11D000C-30CF-4546-B8F7-540357335F34}"/>
            </a:ext>
          </a:extLst>
        </xdr:cNvPr>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312" name="直線コネクタ 311">
          <a:extLst>
            <a:ext uri="{FF2B5EF4-FFF2-40B4-BE49-F238E27FC236}">
              <a16:creationId xmlns:a16="http://schemas.microsoft.com/office/drawing/2014/main" id="{5102317E-50FD-4DF9-BA8B-B0971B4C4288}"/>
            </a:ext>
          </a:extLst>
        </xdr:cNvPr>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147338</xdr:rowOff>
    </xdr:from>
    <xdr:ext cx="469744" cy="259045"/>
    <xdr:sp macro="" textlink="">
      <xdr:nvSpPr>
        <xdr:cNvPr id="313" name="【福祉施設】&#10;一人当たり面積平均値テキスト">
          <a:extLst>
            <a:ext uri="{FF2B5EF4-FFF2-40B4-BE49-F238E27FC236}">
              <a16:creationId xmlns:a16="http://schemas.microsoft.com/office/drawing/2014/main" id="{9A60F601-1A30-4ADE-81D5-78039693E834}"/>
            </a:ext>
          </a:extLst>
        </xdr:cNvPr>
        <xdr:cNvSpPr txBox="1"/>
      </xdr:nvSpPr>
      <xdr:spPr>
        <a:xfrm>
          <a:off x="10515600" y="14377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14" name="フローチャート: 判断 313">
          <a:extLst>
            <a:ext uri="{FF2B5EF4-FFF2-40B4-BE49-F238E27FC236}">
              <a16:creationId xmlns:a16="http://schemas.microsoft.com/office/drawing/2014/main" id="{F310E3DB-D969-4CF9-AABF-00179CDF7746}"/>
            </a:ext>
          </a:extLst>
        </xdr:cNvPr>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15" name="フローチャート: 判断 314">
          <a:extLst>
            <a:ext uri="{FF2B5EF4-FFF2-40B4-BE49-F238E27FC236}">
              <a16:creationId xmlns:a16="http://schemas.microsoft.com/office/drawing/2014/main" id="{FBE151AA-51C7-4A42-B584-B430CEF27C4D}"/>
            </a:ext>
          </a:extLst>
        </xdr:cNvPr>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16" name="フローチャート: 判断 315">
          <a:extLst>
            <a:ext uri="{FF2B5EF4-FFF2-40B4-BE49-F238E27FC236}">
              <a16:creationId xmlns:a16="http://schemas.microsoft.com/office/drawing/2014/main" id="{4024B069-8334-4E68-ACD2-6C8A68357EEF}"/>
            </a:ext>
          </a:extLst>
        </xdr:cNvPr>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317" name="フローチャート: 判断 316">
          <a:extLst>
            <a:ext uri="{FF2B5EF4-FFF2-40B4-BE49-F238E27FC236}">
              <a16:creationId xmlns:a16="http://schemas.microsoft.com/office/drawing/2014/main" id="{267AD2B1-2B53-4D2E-BBD0-13DC1C522891}"/>
            </a:ext>
          </a:extLst>
        </xdr:cNvPr>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318" name="フローチャート: 判断 317">
          <a:extLst>
            <a:ext uri="{FF2B5EF4-FFF2-40B4-BE49-F238E27FC236}">
              <a16:creationId xmlns:a16="http://schemas.microsoft.com/office/drawing/2014/main" id="{3D366710-409F-477F-B826-85CC417EFE87}"/>
            </a:ext>
          </a:extLst>
        </xdr:cNvPr>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F6F9359D-2851-4015-B9DF-B07309CD14C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AC1AB411-9E92-4E98-B681-71B78F84EC2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CB1AEB8A-7F45-4270-945A-A5858537DEB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2A172EA0-FF0D-4A6F-902F-5E0F435D888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BD755EAE-6450-4982-B661-CB9134AB108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35306</xdr:rowOff>
    </xdr:from>
    <xdr:to>
      <xdr:col>55</xdr:col>
      <xdr:colOff>50800</xdr:colOff>
      <xdr:row>85</xdr:row>
      <xdr:rowOff>136906</xdr:rowOff>
    </xdr:to>
    <xdr:sp macro="" textlink="">
      <xdr:nvSpPr>
        <xdr:cNvPr id="324" name="楕円 323">
          <a:extLst>
            <a:ext uri="{FF2B5EF4-FFF2-40B4-BE49-F238E27FC236}">
              <a16:creationId xmlns:a16="http://schemas.microsoft.com/office/drawing/2014/main" id="{C0F003BB-D018-40D3-ABEE-4D9A430BD6E6}"/>
            </a:ext>
          </a:extLst>
        </xdr:cNvPr>
        <xdr:cNvSpPr/>
      </xdr:nvSpPr>
      <xdr:spPr>
        <a:xfrm>
          <a:off x="104267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121683</xdr:rowOff>
    </xdr:from>
    <xdr:ext cx="469744" cy="259045"/>
    <xdr:sp macro="" textlink="">
      <xdr:nvSpPr>
        <xdr:cNvPr id="325" name="【福祉施設】&#10;一人当たり面積該当値テキスト">
          <a:extLst>
            <a:ext uri="{FF2B5EF4-FFF2-40B4-BE49-F238E27FC236}">
              <a16:creationId xmlns:a16="http://schemas.microsoft.com/office/drawing/2014/main" id="{93717E66-7A5C-4526-9D47-C6624D1C0CCE}"/>
            </a:ext>
          </a:extLst>
        </xdr:cNvPr>
        <xdr:cNvSpPr txBox="1"/>
      </xdr:nvSpPr>
      <xdr:spPr>
        <a:xfrm>
          <a:off x="10515600" y="1452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35306</xdr:rowOff>
    </xdr:from>
    <xdr:to>
      <xdr:col>50</xdr:col>
      <xdr:colOff>165100</xdr:colOff>
      <xdr:row>85</xdr:row>
      <xdr:rowOff>136906</xdr:rowOff>
    </xdr:to>
    <xdr:sp macro="" textlink="">
      <xdr:nvSpPr>
        <xdr:cNvPr id="326" name="楕円 325">
          <a:extLst>
            <a:ext uri="{FF2B5EF4-FFF2-40B4-BE49-F238E27FC236}">
              <a16:creationId xmlns:a16="http://schemas.microsoft.com/office/drawing/2014/main" id="{37CC3DCB-E437-4D0B-8FE8-A3D4B9284BA3}"/>
            </a:ext>
          </a:extLst>
        </xdr:cNvPr>
        <xdr:cNvSpPr/>
      </xdr:nvSpPr>
      <xdr:spPr>
        <a:xfrm>
          <a:off x="9588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86106</xdr:rowOff>
    </xdr:from>
    <xdr:to>
      <xdr:col>55</xdr:col>
      <xdr:colOff>0</xdr:colOff>
      <xdr:row>85</xdr:row>
      <xdr:rowOff>86106</xdr:rowOff>
    </xdr:to>
    <xdr:cxnSp macro="">
      <xdr:nvCxnSpPr>
        <xdr:cNvPr id="327" name="直線コネクタ 326">
          <a:extLst>
            <a:ext uri="{FF2B5EF4-FFF2-40B4-BE49-F238E27FC236}">
              <a16:creationId xmlns:a16="http://schemas.microsoft.com/office/drawing/2014/main" id="{C655E520-F047-4579-A9E4-532AB5ED3527}"/>
            </a:ext>
          </a:extLst>
        </xdr:cNvPr>
        <xdr:cNvCxnSpPr/>
      </xdr:nvCxnSpPr>
      <xdr:spPr>
        <a:xfrm>
          <a:off x="9639300" y="146593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35306</xdr:rowOff>
    </xdr:from>
    <xdr:to>
      <xdr:col>46</xdr:col>
      <xdr:colOff>38100</xdr:colOff>
      <xdr:row>85</xdr:row>
      <xdr:rowOff>136906</xdr:rowOff>
    </xdr:to>
    <xdr:sp macro="" textlink="">
      <xdr:nvSpPr>
        <xdr:cNvPr id="328" name="楕円 327">
          <a:extLst>
            <a:ext uri="{FF2B5EF4-FFF2-40B4-BE49-F238E27FC236}">
              <a16:creationId xmlns:a16="http://schemas.microsoft.com/office/drawing/2014/main" id="{7B9D5B8E-C3C9-476B-BEE9-E2F65451DBD2}"/>
            </a:ext>
          </a:extLst>
        </xdr:cNvPr>
        <xdr:cNvSpPr/>
      </xdr:nvSpPr>
      <xdr:spPr>
        <a:xfrm>
          <a:off x="8699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86106</xdr:rowOff>
    </xdr:from>
    <xdr:to>
      <xdr:col>50</xdr:col>
      <xdr:colOff>114300</xdr:colOff>
      <xdr:row>85</xdr:row>
      <xdr:rowOff>86106</xdr:rowOff>
    </xdr:to>
    <xdr:cxnSp macro="">
      <xdr:nvCxnSpPr>
        <xdr:cNvPr id="329" name="直線コネクタ 328">
          <a:extLst>
            <a:ext uri="{FF2B5EF4-FFF2-40B4-BE49-F238E27FC236}">
              <a16:creationId xmlns:a16="http://schemas.microsoft.com/office/drawing/2014/main" id="{DAB16640-1CA7-48EC-9784-C0FA9AB4CBA3}"/>
            </a:ext>
          </a:extLst>
        </xdr:cNvPr>
        <xdr:cNvCxnSpPr/>
      </xdr:nvCxnSpPr>
      <xdr:spPr>
        <a:xfrm>
          <a:off x="8750300" y="1465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71138</xdr:rowOff>
    </xdr:from>
    <xdr:ext cx="469744" cy="259045"/>
    <xdr:sp macro="" textlink="">
      <xdr:nvSpPr>
        <xdr:cNvPr id="330" name="n_1aveValue【福祉施設】&#10;一人当たり面積">
          <a:extLst>
            <a:ext uri="{FF2B5EF4-FFF2-40B4-BE49-F238E27FC236}">
              <a16:creationId xmlns:a16="http://schemas.microsoft.com/office/drawing/2014/main" id="{F78C15FB-40B9-4FD2-973A-E5BD52E7D35E}"/>
            </a:ext>
          </a:extLst>
        </xdr:cNvPr>
        <xdr:cNvSpPr txBox="1"/>
      </xdr:nvSpPr>
      <xdr:spPr>
        <a:xfrm>
          <a:off x="9391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59707</xdr:rowOff>
    </xdr:from>
    <xdr:ext cx="469744" cy="259045"/>
    <xdr:sp macro="" textlink="">
      <xdr:nvSpPr>
        <xdr:cNvPr id="331" name="n_2aveValue【福祉施設】&#10;一人当たり面積">
          <a:extLst>
            <a:ext uri="{FF2B5EF4-FFF2-40B4-BE49-F238E27FC236}">
              <a16:creationId xmlns:a16="http://schemas.microsoft.com/office/drawing/2014/main" id="{1BE68F67-6B41-48A2-84F4-FBF122ADFEF1}"/>
            </a:ext>
          </a:extLst>
        </xdr:cNvPr>
        <xdr:cNvSpPr txBox="1"/>
      </xdr:nvSpPr>
      <xdr:spPr>
        <a:xfrm>
          <a:off x="8515427" y="1429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50564</xdr:rowOff>
    </xdr:from>
    <xdr:ext cx="469744" cy="259045"/>
    <xdr:sp macro="" textlink="">
      <xdr:nvSpPr>
        <xdr:cNvPr id="332" name="n_3aveValue【福祉施設】&#10;一人当たり面積">
          <a:extLst>
            <a:ext uri="{FF2B5EF4-FFF2-40B4-BE49-F238E27FC236}">
              <a16:creationId xmlns:a16="http://schemas.microsoft.com/office/drawing/2014/main" id="{15B270A8-9567-4364-87C8-984D7F55E8FC}"/>
            </a:ext>
          </a:extLst>
        </xdr:cNvPr>
        <xdr:cNvSpPr txBox="1"/>
      </xdr:nvSpPr>
      <xdr:spPr>
        <a:xfrm>
          <a:off x="7626427" y="1428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91712</xdr:rowOff>
    </xdr:from>
    <xdr:ext cx="469744" cy="259045"/>
    <xdr:sp macro="" textlink="">
      <xdr:nvSpPr>
        <xdr:cNvPr id="333" name="n_4aveValue【福祉施設】&#10;一人当たり面積">
          <a:extLst>
            <a:ext uri="{FF2B5EF4-FFF2-40B4-BE49-F238E27FC236}">
              <a16:creationId xmlns:a16="http://schemas.microsoft.com/office/drawing/2014/main" id="{6DAE83C0-9720-40CB-83E0-E75EED91465F}"/>
            </a:ext>
          </a:extLst>
        </xdr:cNvPr>
        <xdr:cNvSpPr txBox="1"/>
      </xdr:nvSpPr>
      <xdr:spPr>
        <a:xfrm>
          <a:off x="6737427" y="143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128033</xdr:rowOff>
    </xdr:from>
    <xdr:ext cx="469744" cy="259045"/>
    <xdr:sp macro="" textlink="">
      <xdr:nvSpPr>
        <xdr:cNvPr id="334" name="n_1mainValue【福祉施設】&#10;一人当たり面積">
          <a:extLst>
            <a:ext uri="{FF2B5EF4-FFF2-40B4-BE49-F238E27FC236}">
              <a16:creationId xmlns:a16="http://schemas.microsoft.com/office/drawing/2014/main" id="{F98981E4-5407-49A8-A307-48185EF22029}"/>
            </a:ext>
          </a:extLst>
        </xdr:cNvPr>
        <xdr:cNvSpPr txBox="1"/>
      </xdr:nvSpPr>
      <xdr:spPr>
        <a:xfrm>
          <a:off x="93917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128033</xdr:rowOff>
    </xdr:from>
    <xdr:ext cx="469744" cy="259045"/>
    <xdr:sp macro="" textlink="">
      <xdr:nvSpPr>
        <xdr:cNvPr id="335" name="n_2mainValue【福祉施設】&#10;一人当たり面積">
          <a:extLst>
            <a:ext uri="{FF2B5EF4-FFF2-40B4-BE49-F238E27FC236}">
              <a16:creationId xmlns:a16="http://schemas.microsoft.com/office/drawing/2014/main" id="{DC89C376-BDAE-49C0-804F-162C18F364D6}"/>
            </a:ext>
          </a:extLst>
        </xdr:cNvPr>
        <xdr:cNvSpPr txBox="1"/>
      </xdr:nvSpPr>
      <xdr:spPr>
        <a:xfrm>
          <a:off x="8515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6" name="正方形/長方形 335">
          <a:extLst>
            <a:ext uri="{FF2B5EF4-FFF2-40B4-BE49-F238E27FC236}">
              <a16:creationId xmlns:a16="http://schemas.microsoft.com/office/drawing/2014/main" id="{8B419C44-69CF-4BD9-86E2-383F8F9CC67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7" name="正方形/長方形 336">
          <a:extLst>
            <a:ext uri="{FF2B5EF4-FFF2-40B4-BE49-F238E27FC236}">
              <a16:creationId xmlns:a16="http://schemas.microsoft.com/office/drawing/2014/main" id="{B2578BD8-6668-45DE-A7B8-9FE6A36FF28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8" name="正方形/長方形 337">
          <a:extLst>
            <a:ext uri="{FF2B5EF4-FFF2-40B4-BE49-F238E27FC236}">
              <a16:creationId xmlns:a16="http://schemas.microsoft.com/office/drawing/2014/main" id="{51908FAA-0511-429B-AE87-42F76350AE6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9" name="正方形/長方形 338">
          <a:extLst>
            <a:ext uri="{FF2B5EF4-FFF2-40B4-BE49-F238E27FC236}">
              <a16:creationId xmlns:a16="http://schemas.microsoft.com/office/drawing/2014/main" id="{0A1AB9C5-3C78-42DD-B4B6-C30F6B8B0D0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0" name="正方形/長方形 339">
          <a:extLst>
            <a:ext uri="{FF2B5EF4-FFF2-40B4-BE49-F238E27FC236}">
              <a16:creationId xmlns:a16="http://schemas.microsoft.com/office/drawing/2014/main" id="{8BA61063-7030-4279-9E7A-8125624F438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1" name="正方形/長方形 340">
          <a:extLst>
            <a:ext uri="{FF2B5EF4-FFF2-40B4-BE49-F238E27FC236}">
              <a16:creationId xmlns:a16="http://schemas.microsoft.com/office/drawing/2014/main" id="{BD597526-E7CD-4F60-A53C-379EFAE10BB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2" name="正方形/長方形 341">
          <a:extLst>
            <a:ext uri="{FF2B5EF4-FFF2-40B4-BE49-F238E27FC236}">
              <a16:creationId xmlns:a16="http://schemas.microsoft.com/office/drawing/2014/main" id="{FF1531BB-F9D4-4248-83EF-242A3A41442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3" name="正方形/長方形 342">
          <a:extLst>
            <a:ext uri="{FF2B5EF4-FFF2-40B4-BE49-F238E27FC236}">
              <a16:creationId xmlns:a16="http://schemas.microsoft.com/office/drawing/2014/main" id="{B37BEBD5-3330-4B01-ABF0-B5C97418F10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4" name="テキスト ボックス 343">
          <a:extLst>
            <a:ext uri="{FF2B5EF4-FFF2-40B4-BE49-F238E27FC236}">
              <a16:creationId xmlns:a16="http://schemas.microsoft.com/office/drawing/2014/main" id="{AE1FD410-83F5-4475-9706-FFD98C851CE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5" name="直線コネクタ 344">
          <a:extLst>
            <a:ext uri="{FF2B5EF4-FFF2-40B4-BE49-F238E27FC236}">
              <a16:creationId xmlns:a16="http://schemas.microsoft.com/office/drawing/2014/main" id="{9E230805-D255-4AE2-BF65-ABB9409FD68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6" name="テキスト ボックス 345">
          <a:extLst>
            <a:ext uri="{FF2B5EF4-FFF2-40B4-BE49-F238E27FC236}">
              <a16:creationId xmlns:a16="http://schemas.microsoft.com/office/drawing/2014/main" id="{949D8453-F5B3-4D8D-BE86-744F464C2A3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47" name="直線コネクタ 346">
          <a:extLst>
            <a:ext uri="{FF2B5EF4-FFF2-40B4-BE49-F238E27FC236}">
              <a16:creationId xmlns:a16="http://schemas.microsoft.com/office/drawing/2014/main" id="{D4D89CAE-9FC8-4271-A13F-03D8C3B3ADAD}"/>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48" name="テキスト ボックス 347">
          <a:extLst>
            <a:ext uri="{FF2B5EF4-FFF2-40B4-BE49-F238E27FC236}">
              <a16:creationId xmlns:a16="http://schemas.microsoft.com/office/drawing/2014/main" id="{80933E58-327D-48AD-806E-56CB61AD5879}"/>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9" name="直線コネクタ 348">
          <a:extLst>
            <a:ext uri="{FF2B5EF4-FFF2-40B4-BE49-F238E27FC236}">
              <a16:creationId xmlns:a16="http://schemas.microsoft.com/office/drawing/2014/main" id="{78130569-4CAC-435D-BD97-1B0467E3A935}"/>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0" name="テキスト ボックス 349">
          <a:extLst>
            <a:ext uri="{FF2B5EF4-FFF2-40B4-BE49-F238E27FC236}">
              <a16:creationId xmlns:a16="http://schemas.microsoft.com/office/drawing/2014/main" id="{B7DF3C29-CCB4-4E1C-8305-3C451EE85734}"/>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1" name="直線コネクタ 350">
          <a:extLst>
            <a:ext uri="{FF2B5EF4-FFF2-40B4-BE49-F238E27FC236}">
              <a16:creationId xmlns:a16="http://schemas.microsoft.com/office/drawing/2014/main" id="{26155D32-3D0C-4E2C-98A5-22E8A4F929E4}"/>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2" name="テキスト ボックス 351">
          <a:extLst>
            <a:ext uri="{FF2B5EF4-FFF2-40B4-BE49-F238E27FC236}">
              <a16:creationId xmlns:a16="http://schemas.microsoft.com/office/drawing/2014/main" id="{BA89ECDE-F167-420D-892B-C436CCC8EEEB}"/>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3" name="直線コネクタ 352">
          <a:extLst>
            <a:ext uri="{FF2B5EF4-FFF2-40B4-BE49-F238E27FC236}">
              <a16:creationId xmlns:a16="http://schemas.microsoft.com/office/drawing/2014/main" id="{A759740F-0DFE-4D89-832E-2B379E25DF76}"/>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4" name="テキスト ボックス 353">
          <a:extLst>
            <a:ext uri="{FF2B5EF4-FFF2-40B4-BE49-F238E27FC236}">
              <a16:creationId xmlns:a16="http://schemas.microsoft.com/office/drawing/2014/main" id="{92B879FB-991C-4AC5-9BE2-78FF8523372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5" name="直線コネクタ 354">
          <a:extLst>
            <a:ext uri="{FF2B5EF4-FFF2-40B4-BE49-F238E27FC236}">
              <a16:creationId xmlns:a16="http://schemas.microsoft.com/office/drawing/2014/main" id="{85C7FF14-A792-42BE-A71D-AC458937DB5D}"/>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6" name="テキスト ボックス 355">
          <a:extLst>
            <a:ext uri="{FF2B5EF4-FFF2-40B4-BE49-F238E27FC236}">
              <a16:creationId xmlns:a16="http://schemas.microsoft.com/office/drawing/2014/main" id="{4EA355E4-465C-4FE6-A166-D7DC1FDA279A}"/>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7" name="直線コネクタ 356">
          <a:extLst>
            <a:ext uri="{FF2B5EF4-FFF2-40B4-BE49-F238E27FC236}">
              <a16:creationId xmlns:a16="http://schemas.microsoft.com/office/drawing/2014/main" id="{BBA6168E-93BF-4B71-97A9-1428C7D8150C}"/>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58" name="テキスト ボックス 357">
          <a:extLst>
            <a:ext uri="{FF2B5EF4-FFF2-40B4-BE49-F238E27FC236}">
              <a16:creationId xmlns:a16="http://schemas.microsoft.com/office/drawing/2014/main" id="{0CD14CA5-E21E-4D74-8407-DE7E46B0CF74}"/>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9" name="直線コネクタ 358">
          <a:extLst>
            <a:ext uri="{FF2B5EF4-FFF2-40B4-BE49-F238E27FC236}">
              <a16:creationId xmlns:a16="http://schemas.microsoft.com/office/drawing/2014/main" id="{3DE83F41-578A-4155-B6B4-C3A3CC70F43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市民会館】&#10;有形固定資産減価償却率グラフ枠">
          <a:extLst>
            <a:ext uri="{FF2B5EF4-FFF2-40B4-BE49-F238E27FC236}">
              <a16:creationId xmlns:a16="http://schemas.microsoft.com/office/drawing/2014/main" id="{99198A39-3C46-4B80-BD18-FEB407EB388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148045</xdr:rowOff>
    </xdr:from>
    <xdr:to>
      <xdr:col>24</xdr:col>
      <xdr:colOff>62865</xdr:colOff>
      <xdr:row>109</xdr:row>
      <xdr:rowOff>35379</xdr:rowOff>
    </xdr:to>
    <xdr:cxnSp macro="">
      <xdr:nvCxnSpPr>
        <xdr:cNvPr id="361" name="直線コネクタ 360">
          <a:extLst>
            <a:ext uri="{FF2B5EF4-FFF2-40B4-BE49-F238E27FC236}">
              <a16:creationId xmlns:a16="http://schemas.microsoft.com/office/drawing/2014/main" id="{B7329187-84BE-43C0-A1A4-6518BB782663}"/>
            </a:ext>
          </a:extLst>
        </xdr:cNvPr>
        <xdr:cNvCxnSpPr/>
      </xdr:nvCxnSpPr>
      <xdr:spPr>
        <a:xfrm flipV="1">
          <a:off x="4634865"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62" name="【市民会館】&#10;有形固定資産減価償却率最小値テキスト">
          <a:extLst>
            <a:ext uri="{FF2B5EF4-FFF2-40B4-BE49-F238E27FC236}">
              <a16:creationId xmlns:a16="http://schemas.microsoft.com/office/drawing/2014/main" id="{247EE51A-11FC-4B47-A55C-D42527FE69B9}"/>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63" name="直線コネクタ 362">
          <a:extLst>
            <a:ext uri="{FF2B5EF4-FFF2-40B4-BE49-F238E27FC236}">
              <a16:creationId xmlns:a16="http://schemas.microsoft.com/office/drawing/2014/main" id="{4B12AC7D-B958-4810-8891-91C01AC45908}"/>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94722</xdr:rowOff>
    </xdr:from>
    <xdr:ext cx="340478" cy="259045"/>
    <xdr:sp macro="" textlink="">
      <xdr:nvSpPr>
        <xdr:cNvPr id="364" name="【市民会館】&#10;有形固定資産減価償却率最大値テキスト">
          <a:extLst>
            <a:ext uri="{FF2B5EF4-FFF2-40B4-BE49-F238E27FC236}">
              <a16:creationId xmlns:a16="http://schemas.microsoft.com/office/drawing/2014/main" id="{B072D167-C0F0-41FB-95EE-B5F214047CC1}"/>
            </a:ext>
          </a:extLst>
        </xdr:cNvPr>
        <xdr:cNvSpPr txBox="1"/>
      </xdr:nvSpPr>
      <xdr:spPr>
        <a:xfrm>
          <a:off x="4673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148045</xdr:rowOff>
    </xdr:from>
    <xdr:to>
      <xdr:col>24</xdr:col>
      <xdr:colOff>152400</xdr:colOff>
      <xdr:row>99</xdr:row>
      <xdr:rowOff>148045</xdr:rowOff>
    </xdr:to>
    <xdr:cxnSp macro="">
      <xdr:nvCxnSpPr>
        <xdr:cNvPr id="365" name="直線コネクタ 364">
          <a:extLst>
            <a:ext uri="{FF2B5EF4-FFF2-40B4-BE49-F238E27FC236}">
              <a16:creationId xmlns:a16="http://schemas.microsoft.com/office/drawing/2014/main" id="{B31502F0-8521-4B91-95E2-F4F5259BA8FC}"/>
            </a:ext>
          </a:extLst>
        </xdr:cNvPr>
        <xdr:cNvCxnSpPr/>
      </xdr:nvCxnSpPr>
      <xdr:spPr>
        <a:xfrm>
          <a:off x="4546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77306</xdr:rowOff>
    </xdr:from>
    <xdr:ext cx="405111" cy="259045"/>
    <xdr:sp macro="" textlink="">
      <xdr:nvSpPr>
        <xdr:cNvPr id="366" name="【市民会館】&#10;有形固定資産減価償却率平均値テキスト">
          <a:extLst>
            <a:ext uri="{FF2B5EF4-FFF2-40B4-BE49-F238E27FC236}">
              <a16:creationId xmlns:a16="http://schemas.microsoft.com/office/drawing/2014/main" id="{D82F127C-05E0-4B41-9928-B8A2C30760EF}"/>
            </a:ext>
          </a:extLst>
        </xdr:cNvPr>
        <xdr:cNvSpPr txBox="1"/>
      </xdr:nvSpPr>
      <xdr:spPr>
        <a:xfrm>
          <a:off x="4673600" y="1790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367" name="フローチャート: 判断 366">
          <a:extLst>
            <a:ext uri="{FF2B5EF4-FFF2-40B4-BE49-F238E27FC236}">
              <a16:creationId xmlns:a16="http://schemas.microsoft.com/office/drawing/2014/main" id="{CE558947-B15B-4383-BD97-FA8E9DCCE59F}"/>
            </a:ext>
          </a:extLst>
        </xdr:cNvPr>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368" name="フローチャート: 判断 367">
          <a:extLst>
            <a:ext uri="{FF2B5EF4-FFF2-40B4-BE49-F238E27FC236}">
              <a16:creationId xmlns:a16="http://schemas.microsoft.com/office/drawing/2014/main" id="{2679C4F1-D021-49A5-8E60-1F53B7E8888A}"/>
            </a:ext>
          </a:extLst>
        </xdr:cNvPr>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369" name="フローチャート: 判断 368">
          <a:extLst>
            <a:ext uri="{FF2B5EF4-FFF2-40B4-BE49-F238E27FC236}">
              <a16:creationId xmlns:a16="http://schemas.microsoft.com/office/drawing/2014/main" id="{7C3ECE12-922B-4141-A4D4-3CDBEC456C89}"/>
            </a:ext>
          </a:extLst>
        </xdr:cNvPr>
        <xdr:cNvSpPr/>
      </xdr:nvSpPr>
      <xdr:spPr>
        <a:xfrm>
          <a:off x="2857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370" name="フローチャート: 判断 369">
          <a:extLst>
            <a:ext uri="{FF2B5EF4-FFF2-40B4-BE49-F238E27FC236}">
              <a16:creationId xmlns:a16="http://schemas.microsoft.com/office/drawing/2014/main" id="{5C16C293-EE96-40C1-80B8-81E8A1F00808}"/>
            </a:ext>
          </a:extLst>
        </xdr:cNvPr>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51526</xdr:rowOff>
    </xdr:from>
    <xdr:to>
      <xdr:col>6</xdr:col>
      <xdr:colOff>38100</xdr:colOff>
      <xdr:row>104</xdr:row>
      <xdr:rowOff>153126</xdr:rowOff>
    </xdr:to>
    <xdr:sp macro="" textlink="">
      <xdr:nvSpPr>
        <xdr:cNvPr id="371" name="フローチャート: 判断 370">
          <a:extLst>
            <a:ext uri="{FF2B5EF4-FFF2-40B4-BE49-F238E27FC236}">
              <a16:creationId xmlns:a16="http://schemas.microsoft.com/office/drawing/2014/main" id="{83B0D766-0D14-46F9-A3A6-718D864059C6}"/>
            </a:ext>
          </a:extLst>
        </xdr:cNvPr>
        <xdr:cNvSpPr/>
      </xdr:nvSpPr>
      <xdr:spPr>
        <a:xfrm>
          <a:off x="1079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92CFAC50-1EA1-4239-B516-64502CCD079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CD4ECC1F-EC9C-4334-A9DF-545090987B3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1849596E-3931-471E-BA11-C84188BAA32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28D64451-429C-415C-AA40-5AF641430A8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78027FF5-1525-406E-9F22-4267025E7B6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23768</xdr:rowOff>
    </xdr:from>
    <xdr:to>
      <xdr:col>24</xdr:col>
      <xdr:colOff>114300</xdr:colOff>
      <xdr:row>103</xdr:row>
      <xdr:rowOff>125368</xdr:rowOff>
    </xdr:to>
    <xdr:sp macro="" textlink="">
      <xdr:nvSpPr>
        <xdr:cNvPr id="377" name="楕円 376">
          <a:extLst>
            <a:ext uri="{FF2B5EF4-FFF2-40B4-BE49-F238E27FC236}">
              <a16:creationId xmlns:a16="http://schemas.microsoft.com/office/drawing/2014/main" id="{4C38B1CB-BCEF-4D98-A04B-4952B8270043}"/>
            </a:ext>
          </a:extLst>
        </xdr:cNvPr>
        <xdr:cNvSpPr/>
      </xdr:nvSpPr>
      <xdr:spPr>
        <a:xfrm>
          <a:off x="4584700" y="176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46645</xdr:rowOff>
    </xdr:from>
    <xdr:ext cx="405111" cy="259045"/>
    <xdr:sp macro="" textlink="">
      <xdr:nvSpPr>
        <xdr:cNvPr id="378" name="【市民会館】&#10;有形固定資産減価償却率該当値テキスト">
          <a:extLst>
            <a:ext uri="{FF2B5EF4-FFF2-40B4-BE49-F238E27FC236}">
              <a16:creationId xmlns:a16="http://schemas.microsoft.com/office/drawing/2014/main" id="{E6A93A68-2973-4149-9DFC-9CA6C6F546A8}"/>
            </a:ext>
          </a:extLst>
        </xdr:cNvPr>
        <xdr:cNvSpPr txBox="1"/>
      </xdr:nvSpPr>
      <xdr:spPr>
        <a:xfrm>
          <a:off x="4673600" y="17534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159294</xdr:rowOff>
    </xdr:from>
    <xdr:to>
      <xdr:col>20</xdr:col>
      <xdr:colOff>38100</xdr:colOff>
      <xdr:row>103</xdr:row>
      <xdr:rowOff>89444</xdr:rowOff>
    </xdr:to>
    <xdr:sp macro="" textlink="">
      <xdr:nvSpPr>
        <xdr:cNvPr id="379" name="楕円 378">
          <a:extLst>
            <a:ext uri="{FF2B5EF4-FFF2-40B4-BE49-F238E27FC236}">
              <a16:creationId xmlns:a16="http://schemas.microsoft.com/office/drawing/2014/main" id="{626AE8CC-E54A-469C-982D-52C085C85C03}"/>
            </a:ext>
          </a:extLst>
        </xdr:cNvPr>
        <xdr:cNvSpPr/>
      </xdr:nvSpPr>
      <xdr:spPr>
        <a:xfrm>
          <a:off x="3746500" y="176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38644</xdr:rowOff>
    </xdr:from>
    <xdr:to>
      <xdr:col>24</xdr:col>
      <xdr:colOff>63500</xdr:colOff>
      <xdr:row>103</xdr:row>
      <xdr:rowOff>74568</xdr:rowOff>
    </xdr:to>
    <xdr:cxnSp macro="">
      <xdr:nvCxnSpPr>
        <xdr:cNvPr id="380" name="直線コネクタ 379">
          <a:extLst>
            <a:ext uri="{FF2B5EF4-FFF2-40B4-BE49-F238E27FC236}">
              <a16:creationId xmlns:a16="http://schemas.microsoft.com/office/drawing/2014/main" id="{C8D6CAB6-B517-4060-85E6-85A353DA334E}"/>
            </a:ext>
          </a:extLst>
        </xdr:cNvPr>
        <xdr:cNvCxnSpPr/>
      </xdr:nvCxnSpPr>
      <xdr:spPr>
        <a:xfrm>
          <a:off x="3797300" y="17697994"/>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123371</xdr:rowOff>
    </xdr:from>
    <xdr:to>
      <xdr:col>15</xdr:col>
      <xdr:colOff>101600</xdr:colOff>
      <xdr:row>103</xdr:row>
      <xdr:rowOff>53521</xdr:rowOff>
    </xdr:to>
    <xdr:sp macro="" textlink="">
      <xdr:nvSpPr>
        <xdr:cNvPr id="381" name="楕円 380">
          <a:extLst>
            <a:ext uri="{FF2B5EF4-FFF2-40B4-BE49-F238E27FC236}">
              <a16:creationId xmlns:a16="http://schemas.microsoft.com/office/drawing/2014/main" id="{0A2CF8B0-997D-4D9C-AE79-D8F9A8696DC6}"/>
            </a:ext>
          </a:extLst>
        </xdr:cNvPr>
        <xdr:cNvSpPr/>
      </xdr:nvSpPr>
      <xdr:spPr>
        <a:xfrm>
          <a:off x="28575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2721</xdr:rowOff>
    </xdr:from>
    <xdr:to>
      <xdr:col>19</xdr:col>
      <xdr:colOff>177800</xdr:colOff>
      <xdr:row>103</xdr:row>
      <xdr:rowOff>38644</xdr:rowOff>
    </xdr:to>
    <xdr:cxnSp macro="">
      <xdr:nvCxnSpPr>
        <xdr:cNvPr id="382" name="直線コネクタ 381">
          <a:extLst>
            <a:ext uri="{FF2B5EF4-FFF2-40B4-BE49-F238E27FC236}">
              <a16:creationId xmlns:a16="http://schemas.microsoft.com/office/drawing/2014/main" id="{F83D8179-724D-4249-9058-FD9A666DD120}"/>
            </a:ext>
          </a:extLst>
        </xdr:cNvPr>
        <xdr:cNvCxnSpPr/>
      </xdr:nvCxnSpPr>
      <xdr:spPr>
        <a:xfrm>
          <a:off x="2908300" y="1766207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155683</xdr:rowOff>
    </xdr:from>
    <xdr:ext cx="405111" cy="259045"/>
    <xdr:sp macro="" textlink="">
      <xdr:nvSpPr>
        <xdr:cNvPr id="383" name="n_1aveValue【市民会館】&#10;有形固定資産減価償却率">
          <a:extLst>
            <a:ext uri="{FF2B5EF4-FFF2-40B4-BE49-F238E27FC236}">
              <a16:creationId xmlns:a16="http://schemas.microsoft.com/office/drawing/2014/main" id="{ED97824F-A559-469E-91D5-2550E316EEEB}"/>
            </a:ext>
          </a:extLst>
        </xdr:cNvPr>
        <xdr:cNvSpPr txBox="1"/>
      </xdr:nvSpPr>
      <xdr:spPr>
        <a:xfrm>
          <a:off x="35820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162214</xdr:rowOff>
    </xdr:from>
    <xdr:ext cx="405111" cy="259045"/>
    <xdr:sp macro="" textlink="">
      <xdr:nvSpPr>
        <xdr:cNvPr id="384" name="n_2aveValue【市民会館】&#10;有形固定資産減価償却率">
          <a:extLst>
            <a:ext uri="{FF2B5EF4-FFF2-40B4-BE49-F238E27FC236}">
              <a16:creationId xmlns:a16="http://schemas.microsoft.com/office/drawing/2014/main" id="{D254DBF0-3AA4-4511-92B9-06F17C82C15E}"/>
            </a:ext>
          </a:extLst>
        </xdr:cNvPr>
        <xdr:cNvSpPr txBox="1"/>
      </xdr:nvSpPr>
      <xdr:spPr>
        <a:xfrm>
          <a:off x="2705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168020</xdr:rowOff>
    </xdr:from>
    <xdr:ext cx="405111" cy="259045"/>
    <xdr:sp macro="" textlink="">
      <xdr:nvSpPr>
        <xdr:cNvPr id="385" name="n_3aveValue【市民会館】&#10;有形固定資産減価償却率">
          <a:extLst>
            <a:ext uri="{FF2B5EF4-FFF2-40B4-BE49-F238E27FC236}">
              <a16:creationId xmlns:a16="http://schemas.microsoft.com/office/drawing/2014/main" id="{3E2F3AEB-590F-49BD-8141-9D7F37EE17FF}"/>
            </a:ext>
          </a:extLst>
        </xdr:cNvPr>
        <xdr:cNvSpPr txBox="1"/>
      </xdr:nvSpPr>
      <xdr:spPr>
        <a:xfrm>
          <a:off x="1816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169653</xdr:rowOff>
    </xdr:from>
    <xdr:ext cx="405111" cy="259045"/>
    <xdr:sp macro="" textlink="">
      <xdr:nvSpPr>
        <xdr:cNvPr id="386" name="n_4aveValue【市民会館】&#10;有形固定資産減価償却率">
          <a:extLst>
            <a:ext uri="{FF2B5EF4-FFF2-40B4-BE49-F238E27FC236}">
              <a16:creationId xmlns:a16="http://schemas.microsoft.com/office/drawing/2014/main" id="{DA20DA30-FD5A-4C1B-BCB0-37724753370B}"/>
            </a:ext>
          </a:extLst>
        </xdr:cNvPr>
        <xdr:cNvSpPr txBox="1"/>
      </xdr:nvSpPr>
      <xdr:spPr>
        <a:xfrm>
          <a:off x="927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105971</xdr:rowOff>
    </xdr:from>
    <xdr:ext cx="405111" cy="259045"/>
    <xdr:sp macro="" textlink="">
      <xdr:nvSpPr>
        <xdr:cNvPr id="387" name="n_1mainValue【市民会館】&#10;有形固定資産減価償却率">
          <a:extLst>
            <a:ext uri="{FF2B5EF4-FFF2-40B4-BE49-F238E27FC236}">
              <a16:creationId xmlns:a16="http://schemas.microsoft.com/office/drawing/2014/main" id="{B8F45827-0A1C-46EC-9E9D-14D9E5B3C520}"/>
            </a:ext>
          </a:extLst>
        </xdr:cNvPr>
        <xdr:cNvSpPr txBox="1"/>
      </xdr:nvSpPr>
      <xdr:spPr>
        <a:xfrm>
          <a:off x="3582044" y="1742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70048</xdr:rowOff>
    </xdr:from>
    <xdr:ext cx="405111" cy="259045"/>
    <xdr:sp macro="" textlink="">
      <xdr:nvSpPr>
        <xdr:cNvPr id="388" name="n_2mainValue【市民会館】&#10;有形固定資産減価償却率">
          <a:extLst>
            <a:ext uri="{FF2B5EF4-FFF2-40B4-BE49-F238E27FC236}">
              <a16:creationId xmlns:a16="http://schemas.microsoft.com/office/drawing/2014/main" id="{0D6E295F-3130-445F-A9F8-19A356C95B88}"/>
            </a:ext>
          </a:extLst>
        </xdr:cNvPr>
        <xdr:cNvSpPr txBox="1"/>
      </xdr:nvSpPr>
      <xdr:spPr>
        <a:xfrm>
          <a:off x="2705744" y="1738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FF313805-6BFA-4A38-9059-2C7B548D6C7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500198C9-867F-42D4-AFD4-620AB95FA49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F5E8DE46-E536-48B6-947D-8D3CE86C01A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885A8D4B-5A98-4FF8-89A9-9651ED75259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E1873FDB-7E6D-440B-8E22-08A0BC6580B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18F825C-9E40-458A-B6F2-0003F46A3C5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5D81231E-6A3F-4C7F-A003-7C1F8CD5358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416C1093-CD82-4816-A30F-CC9B45F4A94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7" name="テキスト ボックス 396">
          <a:extLst>
            <a:ext uri="{FF2B5EF4-FFF2-40B4-BE49-F238E27FC236}">
              <a16:creationId xmlns:a16="http://schemas.microsoft.com/office/drawing/2014/main" id="{409F96D6-2992-4FB2-86E3-7FF503BC199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8" name="直線コネクタ 397">
          <a:extLst>
            <a:ext uri="{FF2B5EF4-FFF2-40B4-BE49-F238E27FC236}">
              <a16:creationId xmlns:a16="http://schemas.microsoft.com/office/drawing/2014/main" id="{05CC1360-A074-417D-A6A7-6FAE5263CBF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9" name="直線コネクタ 398">
          <a:extLst>
            <a:ext uri="{FF2B5EF4-FFF2-40B4-BE49-F238E27FC236}">
              <a16:creationId xmlns:a16="http://schemas.microsoft.com/office/drawing/2014/main" id="{8B5DFC24-CA5E-4AB2-96A7-B5807B25D29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00" name="テキスト ボックス 399">
          <a:extLst>
            <a:ext uri="{FF2B5EF4-FFF2-40B4-BE49-F238E27FC236}">
              <a16:creationId xmlns:a16="http://schemas.microsoft.com/office/drawing/2014/main" id="{EF6FD4FF-EE03-45BC-A5A9-309BFB876E08}"/>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01" name="直線コネクタ 400">
          <a:extLst>
            <a:ext uri="{FF2B5EF4-FFF2-40B4-BE49-F238E27FC236}">
              <a16:creationId xmlns:a16="http://schemas.microsoft.com/office/drawing/2014/main" id="{DD95BD10-4EFF-428F-A9A8-CE9185D04E9E}"/>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02" name="テキスト ボックス 401">
          <a:extLst>
            <a:ext uri="{FF2B5EF4-FFF2-40B4-BE49-F238E27FC236}">
              <a16:creationId xmlns:a16="http://schemas.microsoft.com/office/drawing/2014/main" id="{B37659E2-8D1A-4C08-907B-FA1B8640C172}"/>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03" name="直線コネクタ 402">
          <a:extLst>
            <a:ext uri="{FF2B5EF4-FFF2-40B4-BE49-F238E27FC236}">
              <a16:creationId xmlns:a16="http://schemas.microsoft.com/office/drawing/2014/main" id="{49A03885-0CD8-4677-A95B-5746E9F835AA}"/>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04" name="テキスト ボックス 403">
          <a:extLst>
            <a:ext uri="{FF2B5EF4-FFF2-40B4-BE49-F238E27FC236}">
              <a16:creationId xmlns:a16="http://schemas.microsoft.com/office/drawing/2014/main" id="{67B6728F-CDE2-4DFB-BFF4-ACFBBBC3784A}"/>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05" name="直線コネクタ 404">
          <a:extLst>
            <a:ext uri="{FF2B5EF4-FFF2-40B4-BE49-F238E27FC236}">
              <a16:creationId xmlns:a16="http://schemas.microsoft.com/office/drawing/2014/main" id="{D7FA6870-1C55-4C59-9B34-029575721AB6}"/>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06" name="テキスト ボックス 405">
          <a:extLst>
            <a:ext uri="{FF2B5EF4-FFF2-40B4-BE49-F238E27FC236}">
              <a16:creationId xmlns:a16="http://schemas.microsoft.com/office/drawing/2014/main" id="{3D2EE5D5-902F-476D-8CDF-907F2CAFC857}"/>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7" name="直線コネクタ 406">
          <a:extLst>
            <a:ext uri="{FF2B5EF4-FFF2-40B4-BE49-F238E27FC236}">
              <a16:creationId xmlns:a16="http://schemas.microsoft.com/office/drawing/2014/main" id="{C284A0A9-0943-435C-9E5B-71C22076869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8" name="テキスト ボックス 407">
          <a:extLst>
            <a:ext uri="{FF2B5EF4-FFF2-40B4-BE49-F238E27FC236}">
              <a16:creationId xmlns:a16="http://schemas.microsoft.com/office/drawing/2014/main" id="{E2133129-A901-4BF5-9551-B5806C089F7E}"/>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9" name="【市民会館】&#10;一人当たり面積グラフ枠">
          <a:extLst>
            <a:ext uri="{FF2B5EF4-FFF2-40B4-BE49-F238E27FC236}">
              <a16:creationId xmlns:a16="http://schemas.microsoft.com/office/drawing/2014/main" id="{A1018121-05F2-4BBA-A5A1-FD1E3828863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151637</xdr:rowOff>
    </xdr:from>
    <xdr:to>
      <xdr:col>54</xdr:col>
      <xdr:colOff>189865</xdr:colOff>
      <xdr:row>108</xdr:row>
      <xdr:rowOff>71628</xdr:rowOff>
    </xdr:to>
    <xdr:cxnSp macro="">
      <xdr:nvCxnSpPr>
        <xdr:cNvPr id="410" name="直線コネクタ 409">
          <a:extLst>
            <a:ext uri="{FF2B5EF4-FFF2-40B4-BE49-F238E27FC236}">
              <a16:creationId xmlns:a16="http://schemas.microsoft.com/office/drawing/2014/main" id="{D6F2FFE3-0AB5-4B3D-936E-D24FF9148CA1}"/>
            </a:ext>
          </a:extLst>
        </xdr:cNvPr>
        <xdr:cNvCxnSpPr/>
      </xdr:nvCxnSpPr>
      <xdr:spPr>
        <a:xfrm flipV="1">
          <a:off x="10476865" y="17296637"/>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11" name="【市民会館】&#10;一人当たり面積最小値テキスト">
          <a:extLst>
            <a:ext uri="{FF2B5EF4-FFF2-40B4-BE49-F238E27FC236}">
              <a16:creationId xmlns:a16="http://schemas.microsoft.com/office/drawing/2014/main" id="{96E0E56C-32CD-4768-AAB5-0C990D562569}"/>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12" name="直線コネクタ 411">
          <a:extLst>
            <a:ext uri="{FF2B5EF4-FFF2-40B4-BE49-F238E27FC236}">
              <a16:creationId xmlns:a16="http://schemas.microsoft.com/office/drawing/2014/main" id="{BD975096-0596-47F6-86E1-6EAC344B5BDF}"/>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98314</xdr:rowOff>
    </xdr:from>
    <xdr:ext cx="469744" cy="259045"/>
    <xdr:sp macro="" textlink="">
      <xdr:nvSpPr>
        <xdr:cNvPr id="413" name="【市民会館】&#10;一人当たり面積最大値テキスト">
          <a:extLst>
            <a:ext uri="{FF2B5EF4-FFF2-40B4-BE49-F238E27FC236}">
              <a16:creationId xmlns:a16="http://schemas.microsoft.com/office/drawing/2014/main" id="{B9191765-D38F-4AFF-9688-3DCC88220929}"/>
            </a:ext>
          </a:extLst>
        </xdr:cNvPr>
        <xdr:cNvSpPr txBox="1"/>
      </xdr:nvSpPr>
      <xdr:spPr>
        <a:xfrm>
          <a:off x="105156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151637</xdr:rowOff>
    </xdr:from>
    <xdr:to>
      <xdr:col>55</xdr:col>
      <xdr:colOff>88900</xdr:colOff>
      <xdr:row>100</xdr:row>
      <xdr:rowOff>151637</xdr:rowOff>
    </xdr:to>
    <xdr:cxnSp macro="">
      <xdr:nvCxnSpPr>
        <xdr:cNvPr id="414" name="直線コネクタ 413">
          <a:extLst>
            <a:ext uri="{FF2B5EF4-FFF2-40B4-BE49-F238E27FC236}">
              <a16:creationId xmlns:a16="http://schemas.microsoft.com/office/drawing/2014/main" id="{49FB9C9F-FFA6-421A-B795-45DABB8F247D}"/>
            </a:ext>
          </a:extLst>
        </xdr:cNvPr>
        <xdr:cNvCxnSpPr/>
      </xdr:nvCxnSpPr>
      <xdr:spPr>
        <a:xfrm>
          <a:off x="10388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32275</xdr:rowOff>
    </xdr:from>
    <xdr:ext cx="469744" cy="259045"/>
    <xdr:sp macro="" textlink="">
      <xdr:nvSpPr>
        <xdr:cNvPr id="415" name="【市民会館】&#10;一人当たり面積平均値テキスト">
          <a:extLst>
            <a:ext uri="{FF2B5EF4-FFF2-40B4-BE49-F238E27FC236}">
              <a16:creationId xmlns:a16="http://schemas.microsoft.com/office/drawing/2014/main" id="{6C204661-B236-45B3-A739-38D7496D0BFB}"/>
            </a:ext>
          </a:extLst>
        </xdr:cNvPr>
        <xdr:cNvSpPr txBox="1"/>
      </xdr:nvSpPr>
      <xdr:spPr>
        <a:xfrm>
          <a:off x="10515600" y="18034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xdr:rowOff>
    </xdr:from>
    <xdr:to>
      <xdr:col>55</xdr:col>
      <xdr:colOff>50800</xdr:colOff>
      <xdr:row>106</xdr:row>
      <xdr:rowOff>110998</xdr:rowOff>
    </xdr:to>
    <xdr:sp macro="" textlink="">
      <xdr:nvSpPr>
        <xdr:cNvPr id="416" name="フローチャート: 判断 415">
          <a:extLst>
            <a:ext uri="{FF2B5EF4-FFF2-40B4-BE49-F238E27FC236}">
              <a16:creationId xmlns:a16="http://schemas.microsoft.com/office/drawing/2014/main" id="{D52EE509-1815-41C1-AB4D-285C8AD56B8D}"/>
            </a:ext>
          </a:extLst>
        </xdr:cNvPr>
        <xdr:cNvSpPr/>
      </xdr:nvSpPr>
      <xdr:spPr>
        <a:xfrm>
          <a:off x="10426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20828</xdr:rowOff>
    </xdr:from>
    <xdr:to>
      <xdr:col>50</xdr:col>
      <xdr:colOff>165100</xdr:colOff>
      <xdr:row>106</xdr:row>
      <xdr:rowOff>122428</xdr:rowOff>
    </xdr:to>
    <xdr:sp macro="" textlink="">
      <xdr:nvSpPr>
        <xdr:cNvPr id="417" name="フローチャート: 判断 416">
          <a:extLst>
            <a:ext uri="{FF2B5EF4-FFF2-40B4-BE49-F238E27FC236}">
              <a16:creationId xmlns:a16="http://schemas.microsoft.com/office/drawing/2014/main" id="{A92A8A90-E883-4001-BE75-AE0BBBD41CA2}"/>
            </a:ext>
          </a:extLst>
        </xdr:cNvPr>
        <xdr:cNvSpPr/>
      </xdr:nvSpPr>
      <xdr:spPr>
        <a:xfrm>
          <a:off x="9588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418" name="フローチャート: 判断 417">
          <a:extLst>
            <a:ext uri="{FF2B5EF4-FFF2-40B4-BE49-F238E27FC236}">
              <a16:creationId xmlns:a16="http://schemas.microsoft.com/office/drawing/2014/main" id="{EED62B72-64E9-47C0-9C98-F2E268B6E68E}"/>
            </a:ext>
          </a:extLst>
        </xdr:cNvPr>
        <xdr:cNvSpPr/>
      </xdr:nvSpPr>
      <xdr:spPr>
        <a:xfrm>
          <a:off x="8699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32258</xdr:rowOff>
    </xdr:from>
    <xdr:to>
      <xdr:col>41</xdr:col>
      <xdr:colOff>101600</xdr:colOff>
      <xdr:row>106</xdr:row>
      <xdr:rowOff>133858</xdr:rowOff>
    </xdr:to>
    <xdr:sp macro="" textlink="">
      <xdr:nvSpPr>
        <xdr:cNvPr id="419" name="フローチャート: 判断 418">
          <a:extLst>
            <a:ext uri="{FF2B5EF4-FFF2-40B4-BE49-F238E27FC236}">
              <a16:creationId xmlns:a16="http://schemas.microsoft.com/office/drawing/2014/main" id="{70EFA299-FBAA-4B2F-8646-44799F1534E3}"/>
            </a:ext>
          </a:extLst>
        </xdr:cNvPr>
        <xdr:cNvSpPr/>
      </xdr:nvSpPr>
      <xdr:spPr>
        <a:xfrm>
          <a:off x="7810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420" name="フローチャート: 判断 419">
          <a:extLst>
            <a:ext uri="{FF2B5EF4-FFF2-40B4-BE49-F238E27FC236}">
              <a16:creationId xmlns:a16="http://schemas.microsoft.com/office/drawing/2014/main" id="{BE7FEC25-9682-4B9C-B6D2-63651D0ED94B}"/>
            </a:ext>
          </a:extLst>
        </xdr:cNvPr>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DD4A9193-1DD7-4FD2-ACEF-4EF1A618D8E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6402B696-C631-4AA6-8E53-6D685041096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EF647F2D-F7AD-4248-A3B8-F88B4916B7B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BC29FB7B-B469-4984-BFF1-8E041F7AD07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2F32C0F4-9CA8-4795-A7DD-51EA03952FB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135128</xdr:rowOff>
    </xdr:from>
    <xdr:to>
      <xdr:col>55</xdr:col>
      <xdr:colOff>50800</xdr:colOff>
      <xdr:row>107</xdr:row>
      <xdr:rowOff>65278</xdr:rowOff>
    </xdr:to>
    <xdr:sp macro="" textlink="">
      <xdr:nvSpPr>
        <xdr:cNvPr id="426" name="楕円 425">
          <a:extLst>
            <a:ext uri="{FF2B5EF4-FFF2-40B4-BE49-F238E27FC236}">
              <a16:creationId xmlns:a16="http://schemas.microsoft.com/office/drawing/2014/main" id="{E109D417-675F-46D0-8E11-C721EC4D56F5}"/>
            </a:ext>
          </a:extLst>
        </xdr:cNvPr>
        <xdr:cNvSpPr/>
      </xdr:nvSpPr>
      <xdr:spPr>
        <a:xfrm>
          <a:off x="104267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113555</xdr:rowOff>
    </xdr:from>
    <xdr:ext cx="469744" cy="259045"/>
    <xdr:sp macro="" textlink="">
      <xdr:nvSpPr>
        <xdr:cNvPr id="427" name="【市民会館】&#10;一人当たり面積該当値テキスト">
          <a:extLst>
            <a:ext uri="{FF2B5EF4-FFF2-40B4-BE49-F238E27FC236}">
              <a16:creationId xmlns:a16="http://schemas.microsoft.com/office/drawing/2014/main" id="{9EB6C3A0-C854-43BD-87A1-74B401A65A89}"/>
            </a:ext>
          </a:extLst>
        </xdr:cNvPr>
        <xdr:cNvSpPr txBox="1"/>
      </xdr:nvSpPr>
      <xdr:spPr>
        <a:xfrm>
          <a:off x="10515600"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137413</xdr:rowOff>
    </xdr:from>
    <xdr:to>
      <xdr:col>50</xdr:col>
      <xdr:colOff>165100</xdr:colOff>
      <xdr:row>107</xdr:row>
      <xdr:rowOff>67563</xdr:rowOff>
    </xdr:to>
    <xdr:sp macro="" textlink="">
      <xdr:nvSpPr>
        <xdr:cNvPr id="428" name="楕円 427">
          <a:extLst>
            <a:ext uri="{FF2B5EF4-FFF2-40B4-BE49-F238E27FC236}">
              <a16:creationId xmlns:a16="http://schemas.microsoft.com/office/drawing/2014/main" id="{0CFF4019-BDE5-4327-9F19-13C590A193C7}"/>
            </a:ext>
          </a:extLst>
        </xdr:cNvPr>
        <xdr:cNvSpPr/>
      </xdr:nvSpPr>
      <xdr:spPr>
        <a:xfrm>
          <a:off x="9588500" y="183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14478</xdr:rowOff>
    </xdr:from>
    <xdr:to>
      <xdr:col>55</xdr:col>
      <xdr:colOff>0</xdr:colOff>
      <xdr:row>107</xdr:row>
      <xdr:rowOff>16763</xdr:rowOff>
    </xdr:to>
    <xdr:cxnSp macro="">
      <xdr:nvCxnSpPr>
        <xdr:cNvPr id="429" name="直線コネクタ 428">
          <a:extLst>
            <a:ext uri="{FF2B5EF4-FFF2-40B4-BE49-F238E27FC236}">
              <a16:creationId xmlns:a16="http://schemas.microsoft.com/office/drawing/2014/main" id="{1C0DB670-7C84-40D9-AF22-60D35A489DBD}"/>
            </a:ext>
          </a:extLst>
        </xdr:cNvPr>
        <xdr:cNvCxnSpPr/>
      </xdr:nvCxnSpPr>
      <xdr:spPr>
        <a:xfrm flipV="1">
          <a:off x="9639300" y="18359628"/>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137413</xdr:rowOff>
    </xdr:from>
    <xdr:to>
      <xdr:col>46</xdr:col>
      <xdr:colOff>38100</xdr:colOff>
      <xdr:row>107</xdr:row>
      <xdr:rowOff>67563</xdr:rowOff>
    </xdr:to>
    <xdr:sp macro="" textlink="">
      <xdr:nvSpPr>
        <xdr:cNvPr id="430" name="楕円 429">
          <a:extLst>
            <a:ext uri="{FF2B5EF4-FFF2-40B4-BE49-F238E27FC236}">
              <a16:creationId xmlns:a16="http://schemas.microsoft.com/office/drawing/2014/main" id="{E19B739F-AA0B-4ECB-BE86-DC0F7D124552}"/>
            </a:ext>
          </a:extLst>
        </xdr:cNvPr>
        <xdr:cNvSpPr/>
      </xdr:nvSpPr>
      <xdr:spPr>
        <a:xfrm>
          <a:off x="8699500" y="183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16763</xdr:rowOff>
    </xdr:from>
    <xdr:to>
      <xdr:col>50</xdr:col>
      <xdr:colOff>114300</xdr:colOff>
      <xdr:row>107</xdr:row>
      <xdr:rowOff>16763</xdr:rowOff>
    </xdr:to>
    <xdr:cxnSp macro="">
      <xdr:nvCxnSpPr>
        <xdr:cNvPr id="431" name="直線コネクタ 430">
          <a:extLst>
            <a:ext uri="{FF2B5EF4-FFF2-40B4-BE49-F238E27FC236}">
              <a16:creationId xmlns:a16="http://schemas.microsoft.com/office/drawing/2014/main" id="{39075824-4E38-4EFA-9C8C-BEF317E05427}"/>
            </a:ext>
          </a:extLst>
        </xdr:cNvPr>
        <xdr:cNvCxnSpPr/>
      </xdr:nvCxnSpPr>
      <xdr:spPr>
        <a:xfrm>
          <a:off x="8750300" y="18361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138955</xdr:rowOff>
    </xdr:from>
    <xdr:ext cx="469744" cy="259045"/>
    <xdr:sp macro="" textlink="">
      <xdr:nvSpPr>
        <xdr:cNvPr id="432" name="n_1aveValue【市民会館】&#10;一人当たり面積">
          <a:extLst>
            <a:ext uri="{FF2B5EF4-FFF2-40B4-BE49-F238E27FC236}">
              <a16:creationId xmlns:a16="http://schemas.microsoft.com/office/drawing/2014/main" id="{336E0001-6279-43E8-ADED-2C439BACD145}"/>
            </a:ext>
          </a:extLst>
        </xdr:cNvPr>
        <xdr:cNvSpPr txBox="1"/>
      </xdr:nvSpPr>
      <xdr:spPr>
        <a:xfrm>
          <a:off x="9391727" y="179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157242</xdr:rowOff>
    </xdr:from>
    <xdr:ext cx="469744" cy="259045"/>
    <xdr:sp macro="" textlink="">
      <xdr:nvSpPr>
        <xdr:cNvPr id="433" name="n_2aveValue【市民会館】&#10;一人当たり面積">
          <a:extLst>
            <a:ext uri="{FF2B5EF4-FFF2-40B4-BE49-F238E27FC236}">
              <a16:creationId xmlns:a16="http://schemas.microsoft.com/office/drawing/2014/main" id="{19D53397-0257-4966-BCDA-6B1B7B694304}"/>
            </a:ext>
          </a:extLst>
        </xdr:cNvPr>
        <xdr:cNvSpPr txBox="1"/>
      </xdr:nvSpPr>
      <xdr:spPr>
        <a:xfrm>
          <a:off x="8515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150385</xdr:rowOff>
    </xdr:from>
    <xdr:ext cx="469744" cy="259045"/>
    <xdr:sp macro="" textlink="">
      <xdr:nvSpPr>
        <xdr:cNvPr id="434" name="n_3aveValue【市民会館】&#10;一人当たり面積">
          <a:extLst>
            <a:ext uri="{FF2B5EF4-FFF2-40B4-BE49-F238E27FC236}">
              <a16:creationId xmlns:a16="http://schemas.microsoft.com/office/drawing/2014/main" id="{083A0968-4E6F-429F-AB63-D95FD769012C}"/>
            </a:ext>
          </a:extLst>
        </xdr:cNvPr>
        <xdr:cNvSpPr txBox="1"/>
      </xdr:nvSpPr>
      <xdr:spPr>
        <a:xfrm>
          <a:off x="7626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435" name="n_4aveValue【市民会館】&#10;一人当たり面積">
          <a:extLst>
            <a:ext uri="{FF2B5EF4-FFF2-40B4-BE49-F238E27FC236}">
              <a16:creationId xmlns:a16="http://schemas.microsoft.com/office/drawing/2014/main" id="{0BA65FA7-6DD0-428F-9393-42AD2F64FCA2}"/>
            </a:ext>
          </a:extLst>
        </xdr:cNvPr>
        <xdr:cNvSpPr txBox="1"/>
      </xdr:nvSpPr>
      <xdr:spPr>
        <a:xfrm>
          <a:off x="6737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58690</xdr:rowOff>
    </xdr:from>
    <xdr:ext cx="469744" cy="259045"/>
    <xdr:sp macro="" textlink="">
      <xdr:nvSpPr>
        <xdr:cNvPr id="436" name="n_1mainValue【市民会館】&#10;一人当たり面積">
          <a:extLst>
            <a:ext uri="{FF2B5EF4-FFF2-40B4-BE49-F238E27FC236}">
              <a16:creationId xmlns:a16="http://schemas.microsoft.com/office/drawing/2014/main" id="{0C9651CD-9183-421D-BB21-97B67DC29496}"/>
            </a:ext>
          </a:extLst>
        </xdr:cNvPr>
        <xdr:cNvSpPr txBox="1"/>
      </xdr:nvSpPr>
      <xdr:spPr>
        <a:xfrm>
          <a:off x="9391727" y="1840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58690</xdr:rowOff>
    </xdr:from>
    <xdr:ext cx="469744" cy="259045"/>
    <xdr:sp macro="" textlink="">
      <xdr:nvSpPr>
        <xdr:cNvPr id="437" name="n_2mainValue【市民会館】&#10;一人当たり面積">
          <a:extLst>
            <a:ext uri="{FF2B5EF4-FFF2-40B4-BE49-F238E27FC236}">
              <a16:creationId xmlns:a16="http://schemas.microsoft.com/office/drawing/2014/main" id="{0024C021-41C3-4211-AEAC-01AD56690238}"/>
            </a:ext>
          </a:extLst>
        </xdr:cNvPr>
        <xdr:cNvSpPr txBox="1"/>
      </xdr:nvSpPr>
      <xdr:spPr>
        <a:xfrm>
          <a:off x="8515427" y="1840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8" name="正方形/長方形 437">
          <a:extLst>
            <a:ext uri="{FF2B5EF4-FFF2-40B4-BE49-F238E27FC236}">
              <a16:creationId xmlns:a16="http://schemas.microsoft.com/office/drawing/2014/main" id="{1EC10AF9-FC6F-4009-B115-691FA257CD7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9" name="正方形/長方形 438">
          <a:extLst>
            <a:ext uri="{FF2B5EF4-FFF2-40B4-BE49-F238E27FC236}">
              <a16:creationId xmlns:a16="http://schemas.microsoft.com/office/drawing/2014/main" id="{6D0F8363-33CD-41B2-9DD2-11A0E038D72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0" name="正方形/長方形 439">
          <a:extLst>
            <a:ext uri="{FF2B5EF4-FFF2-40B4-BE49-F238E27FC236}">
              <a16:creationId xmlns:a16="http://schemas.microsoft.com/office/drawing/2014/main" id="{F7439BFF-C584-4CD6-9A8D-500937CA73D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1" name="正方形/長方形 440">
          <a:extLst>
            <a:ext uri="{FF2B5EF4-FFF2-40B4-BE49-F238E27FC236}">
              <a16:creationId xmlns:a16="http://schemas.microsoft.com/office/drawing/2014/main" id="{23144CCD-B20C-4233-A77E-A8BC6370AD6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2" name="正方形/長方形 441">
          <a:extLst>
            <a:ext uri="{FF2B5EF4-FFF2-40B4-BE49-F238E27FC236}">
              <a16:creationId xmlns:a16="http://schemas.microsoft.com/office/drawing/2014/main" id="{C766B571-C5D9-4809-BAE5-295BC75BBA6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3" name="正方形/長方形 442">
          <a:extLst>
            <a:ext uri="{FF2B5EF4-FFF2-40B4-BE49-F238E27FC236}">
              <a16:creationId xmlns:a16="http://schemas.microsoft.com/office/drawing/2014/main" id="{F23397FB-3304-4471-97A7-CD1DC6FAE83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4" name="正方形/長方形 443">
          <a:extLst>
            <a:ext uri="{FF2B5EF4-FFF2-40B4-BE49-F238E27FC236}">
              <a16:creationId xmlns:a16="http://schemas.microsoft.com/office/drawing/2014/main" id="{9DC469E1-5400-44F9-900E-1CDDAFD021C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5" name="正方形/長方形 444">
          <a:extLst>
            <a:ext uri="{FF2B5EF4-FFF2-40B4-BE49-F238E27FC236}">
              <a16:creationId xmlns:a16="http://schemas.microsoft.com/office/drawing/2014/main" id="{5980B671-9EE2-49DC-A057-A4B0930D46F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6" name="テキスト ボックス 445">
          <a:extLst>
            <a:ext uri="{FF2B5EF4-FFF2-40B4-BE49-F238E27FC236}">
              <a16:creationId xmlns:a16="http://schemas.microsoft.com/office/drawing/2014/main" id="{081F40DA-A93A-4232-8419-69838FC7EDB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7" name="直線コネクタ 446">
          <a:extLst>
            <a:ext uri="{FF2B5EF4-FFF2-40B4-BE49-F238E27FC236}">
              <a16:creationId xmlns:a16="http://schemas.microsoft.com/office/drawing/2014/main" id="{8707ECD6-DD15-4EB8-B9F4-02F333097B7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48" name="テキスト ボックス 447">
          <a:extLst>
            <a:ext uri="{FF2B5EF4-FFF2-40B4-BE49-F238E27FC236}">
              <a16:creationId xmlns:a16="http://schemas.microsoft.com/office/drawing/2014/main" id="{19A46260-98FF-4159-8A74-CF2AE19AF44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49" name="直線コネクタ 448">
          <a:extLst>
            <a:ext uri="{FF2B5EF4-FFF2-40B4-BE49-F238E27FC236}">
              <a16:creationId xmlns:a16="http://schemas.microsoft.com/office/drawing/2014/main" id="{0ADEC1F0-E365-473E-AF69-2CA10FDE349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50" name="テキスト ボックス 449">
          <a:extLst>
            <a:ext uri="{FF2B5EF4-FFF2-40B4-BE49-F238E27FC236}">
              <a16:creationId xmlns:a16="http://schemas.microsoft.com/office/drawing/2014/main" id="{5B6B5168-9608-4589-A7D4-C50BCAE536D1}"/>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1" name="直線コネクタ 450">
          <a:extLst>
            <a:ext uri="{FF2B5EF4-FFF2-40B4-BE49-F238E27FC236}">
              <a16:creationId xmlns:a16="http://schemas.microsoft.com/office/drawing/2014/main" id="{B5D23868-E835-4822-86AD-5A4AC80C420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2" name="テキスト ボックス 451">
          <a:extLst>
            <a:ext uri="{FF2B5EF4-FFF2-40B4-BE49-F238E27FC236}">
              <a16:creationId xmlns:a16="http://schemas.microsoft.com/office/drawing/2014/main" id="{1E049339-954D-4025-B83A-62780DEB35E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3" name="直線コネクタ 452">
          <a:extLst>
            <a:ext uri="{FF2B5EF4-FFF2-40B4-BE49-F238E27FC236}">
              <a16:creationId xmlns:a16="http://schemas.microsoft.com/office/drawing/2014/main" id="{A437B998-2440-4A0E-BC9F-25319180C1B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4" name="テキスト ボックス 453">
          <a:extLst>
            <a:ext uri="{FF2B5EF4-FFF2-40B4-BE49-F238E27FC236}">
              <a16:creationId xmlns:a16="http://schemas.microsoft.com/office/drawing/2014/main" id="{9930BC09-02E9-47CF-90B7-F8E45FA711D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5" name="直線コネクタ 454">
          <a:extLst>
            <a:ext uri="{FF2B5EF4-FFF2-40B4-BE49-F238E27FC236}">
              <a16:creationId xmlns:a16="http://schemas.microsoft.com/office/drawing/2014/main" id="{128E88DE-2D9C-4F10-8846-DCDCC50F60A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6" name="テキスト ボックス 455">
          <a:extLst>
            <a:ext uri="{FF2B5EF4-FFF2-40B4-BE49-F238E27FC236}">
              <a16:creationId xmlns:a16="http://schemas.microsoft.com/office/drawing/2014/main" id="{7E7A8EA5-2571-4017-B834-56465C6DC3F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7" name="直線コネクタ 456">
          <a:extLst>
            <a:ext uri="{FF2B5EF4-FFF2-40B4-BE49-F238E27FC236}">
              <a16:creationId xmlns:a16="http://schemas.microsoft.com/office/drawing/2014/main" id="{382B569B-64B2-413D-B7E1-C12A5D6A041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8" name="テキスト ボックス 457">
          <a:extLst>
            <a:ext uri="{FF2B5EF4-FFF2-40B4-BE49-F238E27FC236}">
              <a16:creationId xmlns:a16="http://schemas.microsoft.com/office/drawing/2014/main" id="{F5F1918E-2933-48DA-9734-AA7F26EA9EF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9" name="直線コネクタ 458">
          <a:extLst>
            <a:ext uri="{FF2B5EF4-FFF2-40B4-BE49-F238E27FC236}">
              <a16:creationId xmlns:a16="http://schemas.microsoft.com/office/drawing/2014/main" id="{6884431E-6C9D-4282-B394-BB5BB6338B9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60" name="テキスト ボックス 459">
          <a:extLst>
            <a:ext uri="{FF2B5EF4-FFF2-40B4-BE49-F238E27FC236}">
              <a16:creationId xmlns:a16="http://schemas.microsoft.com/office/drawing/2014/main" id="{67CEA46E-EC27-40C3-87BF-E4465918F1B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1" name="直線コネクタ 460">
          <a:extLst>
            <a:ext uri="{FF2B5EF4-FFF2-40B4-BE49-F238E27FC236}">
              <a16:creationId xmlns:a16="http://schemas.microsoft.com/office/drawing/2014/main" id="{2A81DA3C-A0FF-481D-A6B2-D43C1A3A843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62" name="【一般廃棄物処理施設】&#10;有形固定資産減価償却率グラフ枠">
          <a:extLst>
            <a:ext uri="{FF2B5EF4-FFF2-40B4-BE49-F238E27FC236}">
              <a16:creationId xmlns:a16="http://schemas.microsoft.com/office/drawing/2014/main" id="{12E82C17-ACBE-4293-8E34-2242D8CE6EE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463" name="直線コネクタ 462">
          <a:extLst>
            <a:ext uri="{FF2B5EF4-FFF2-40B4-BE49-F238E27FC236}">
              <a16:creationId xmlns:a16="http://schemas.microsoft.com/office/drawing/2014/main" id="{91BE0383-5701-49E7-9FAA-C1C69E9BDEBD}"/>
            </a:ext>
          </a:extLst>
        </xdr:cNvPr>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64" name="【一般廃棄物処理施設】&#10;有形固定資産減価償却率最小値テキスト">
          <a:extLst>
            <a:ext uri="{FF2B5EF4-FFF2-40B4-BE49-F238E27FC236}">
              <a16:creationId xmlns:a16="http://schemas.microsoft.com/office/drawing/2014/main" id="{2403C8FA-78BA-4EF7-B625-FCDF60D87B3D}"/>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65" name="直線コネクタ 464">
          <a:extLst>
            <a:ext uri="{FF2B5EF4-FFF2-40B4-BE49-F238E27FC236}">
              <a16:creationId xmlns:a16="http://schemas.microsoft.com/office/drawing/2014/main" id="{81D49C5A-DD7B-436E-8F9C-D12B1628699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66" name="【一般廃棄物処理施設】&#10;有形固定資産減価償却率最大値テキスト">
          <a:extLst>
            <a:ext uri="{FF2B5EF4-FFF2-40B4-BE49-F238E27FC236}">
              <a16:creationId xmlns:a16="http://schemas.microsoft.com/office/drawing/2014/main" id="{F049BBA4-BBEB-4DC1-B176-7B7819083035}"/>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67" name="直線コネクタ 466">
          <a:extLst>
            <a:ext uri="{FF2B5EF4-FFF2-40B4-BE49-F238E27FC236}">
              <a16:creationId xmlns:a16="http://schemas.microsoft.com/office/drawing/2014/main" id="{7FD30390-273D-4984-9785-25BF4DBEEC4B}"/>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468" name="【一般廃棄物処理施設】&#10;有形固定資産減価償却率平均値テキスト">
          <a:extLst>
            <a:ext uri="{FF2B5EF4-FFF2-40B4-BE49-F238E27FC236}">
              <a16:creationId xmlns:a16="http://schemas.microsoft.com/office/drawing/2014/main" id="{46F29ECB-04D0-415E-A960-142E49ABB821}"/>
            </a:ext>
          </a:extLst>
        </xdr:cNvPr>
        <xdr:cNvSpPr txBox="1"/>
      </xdr:nvSpPr>
      <xdr:spPr>
        <a:xfrm>
          <a:off x="16357600" y="6481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469" name="フローチャート: 判断 468">
          <a:extLst>
            <a:ext uri="{FF2B5EF4-FFF2-40B4-BE49-F238E27FC236}">
              <a16:creationId xmlns:a16="http://schemas.microsoft.com/office/drawing/2014/main" id="{69DDCB7A-762B-4287-875E-97B1B0FA5ED3}"/>
            </a:ext>
          </a:extLst>
        </xdr:cNvPr>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470" name="フローチャート: 判断 469">
          <a:extLst>
            <a:ext uri="{FF2B5EF4-FFF2-40B4-BE49-F238E27FC236}">
              <a16:creationId xmlns:a16="http://schemas.microsoft.com/office/drawing/2014/main" id="{E535BE07-2B6E-49BA-A9FB-99EBD6ACBE1D}"/>
            </a:ext>
          </a:extLst>
        </xdr:cNvPr>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471" name="フローチャート: 判断 470">
          <a:extLst>
            <a:ext uri="{FF2B5EF4-FFF2-40B4-BE49-F238E27FC236}">
              <a16:creationId xmlns:a16="http://schemas.microsoft.com/office/drawing/2014/main" id="{65280B84-F3E8-45AE-9413-3C25C8BF79C3}"/>
            </a:ext>
          </a:extLst>
        </xdr:cNvPr>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472" name="フローチャート: 判断 471">
          <a:extLst>
            <a:ext uri="{FF2B5EF4-FFF2-40B4-BE49-F238E27FC236}">
              <a16:creationId xmlns:a16="http://schemas.microsoft.com/office/drawing/2014/main" id="{8BCEC923-4E56-481B-B4EE-1997E1BF59B1}"/>
            </a:ext>
          </a:extLst>
        </xdr:cNvPr>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473" name="フローチャート: 判断 472">
          <a:extLst>
            <a:ext uri="{FF2B5EF4-FFF2-40B4-BE49-F238E27FC236}">
              <a16:creationId xmlns:a16="http://schemas.microsoft.com/office/drawing/2014/main" id="{18A5926E-343E-41EF-B964-C67EF9E67739}"/>
            </a:ext>
          </a:extLst>
        </xdr:cNvPr>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BCEB8B51-DE1B-48C5-9244-A3C76750309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4B04590A-477B-4F28-A713-F9FE6BC18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5A2AE24F-FDBF-45B4-9BE2-4A1CD5BB539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0222CFEC-DF6C-41FA-8BC1-AA77B0210F1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0BEA95BA-FEA3-44CA-A2AF-7D55C04E9C1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128270</xdr:rowOff>
    </xdr:from>
    <xdr:to>
      <xdr:col>85</xdr:col>
      <xdr:colOff>177800</xdr:colOff>
      <xdr:row>40</xdr:row>
      <xdr:rowOff>58420</xdr:rowOff>
    </xdr:to>
    <xdr:sp macro="" textlink="">
      <xdr:nvSpPr>
        <xdr:cNvPr id="479" name="楕円 478">
          <a:extLst>
            <a:ext uri="{FF2B5EF4-FFF2-40B4-BE49-F238E27FC236}">
              <a16:creationId xmlns:a16="http://schemas.microsoft.com/office/drawing/2014/main" id="{27C3F040-3EBB-47D4-9CCC-E29F901C2916}"/>
            </a:ext>
          </a:extLst>
        </xdr:cNvPr>
        <xdr:cNvSpPr/>
      </xdr:nvSpPr>
      <xdr:spPr>
        <a:xfrm>
          <a:off x="16268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106697</xdr:rowOff>
    </xdr:from>
    <xdr:ext cx="405111" cy="259045"/>
    <xdr:sp macro="" textlink="">
      <xdr:nvSpPr>
        <xdr:cNvPr id="480" name="【一般廃棄物処理施設】&#10;有形固定資産減価償却率該当値テキスト">
          <a:extLst>
            <a:ext uri="{FF2B5EF4-FFF2-40B4-BE49-F238E27FC236}">
              <a16:creationId xmlns:a16="http://schemas.microsoft.com/office/drawing/2014/main" id="{89CB6ADA-1BA4-4C74-8565-236B7EC01103}"/>
            </a:ext>
          </a:extLst>
        </xdr:cNvPr>
        <xdr:cNvSpPr txBox="1"/>
      </xdr:nvSpPr>
      <xdr:spPr>
        <a:xfrm>
          <a:off x="16357600"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147865</xdr:rowOff>
    </xdr:from>
    <xdr:to>
      <xdr:col>81</xdr:col>
      <xdr:colOff>101600</xdr:colOff>
      <xdr:row>40</xdr:row>
      <xdr:rowOff>78015</xdr:rowOff>
    </xdr:to>
    <xdr:sp macro="" textlink="">
      <xdr:nvSpPr>
        <xdr:cNvPr id="481" name="楕円 480">
          <a:extLst>
            <a:ext uri="{FF2B5EF4-FFF2-40B4-BE49-F238E27FC236}">
              <a16:creationId xmlns:a16="http://schemas.microsoft.com/office/drawing/2014/main" id="{D2D2DCB7-6E40-4ED2-AD4C-C461A0171043}"/>
            </a:ext>
          </a:extLst>
        </xdr:cNvPr>
        <xdr:cNvSpPr/>
      </xdr:nvSpPr>
      <xdr:spPr>
        <a:xfrm>
          <a:off x="15430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7620</xdr:rowOff>
    </xdr:from>
    <xdr:to>
      <xdr:col>85</xdr:col>
      <xdr:colOff>127000</xdr:colOff>
      <xdr:row>40</xdr:row>
      <xdr:rowOff>27215</xdr:rowOff>
    </xdr:to>
    <xdr:cxnSp macro="">
      <xdr:nvCxnSpPr>
        <xdr:cNvPr id="482" name="直線コネクタ 481">
          <a:extLst>
            <a:ext uri="{FF2B5EF4-FFF2-40B4-BE49-F238E27FC236}">
              <a16:creationId xmlns:a16="http://schemas.microsoft.com/office/drawing/2014/main" id="{FD88C21C-6BEE-478D-BE86-A97E7271469B}"/>
            </a:ext>
          </a:extLst>
        </xdr:cNvPr>
        <xdr:cNvCxnSpPr/>
      </xdr:nvCxnSpPr>
      <xdr:spPr>
        <a:xfrm flipV="1">
          <a:off x="15481300" y="6865620"/>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170724</xdr:rowOff>
    </xdr:from>
    <xdr:to>
      <xdr:col>76</xdr:col>
      <xdr:colOff>165100</xdr:colOff>
      <xdr:row>41</xdr:row>
      <xdr:rowOff>100874</xdr:rowOff>
    </xdr:to>
    <xdr:sp macro="" textlink="">
      <xdr:nvSpPr>
        <xdr:cNvPr id="483" name="楕円 482">
          <a:extLst>
            <a:ext uri="{FF2B5EF4-FFF2-40B4-BE49-F238E27FC236}">
              <a16:creationId xmlns:a16="http://schemas.microsoft.com/office/drawing/2014/main" id="{B51A5846-EDD6-4FD8-A183-659C5E73A74C}"/>
            </a:ext>
          </a:extLst>
        </xdr:cNvPr>
        <xdr:cNvSpPr/>
      </xdr:nvSpPr>
      <xdr:spPr>
        <a:xfrm>
          <a:off x="14541500" y="70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27215</xdr:rowOff>
    </xdr:from>
    <xdr:to>
      <xdr:col>81</xdr:col>
      <xdr:colOff>50800</xdr:colOff>
      <xdr:row>41</xdr:row>
      <xdr:rowOff>50074</xdr:rowOff>
    </xdr:to>
    <xdr:cxnSp macro="">
      <xdr:nvCxnSpPr>
        <xdr:cNvPr id="484" name="直線コネクタ 483">
          <a:extLst>
            <a:ext uri="{FF2B5EF4-FFF2-40B4-BE49-F238E27FC236}">
              <a16:creationId xmlns:a16="http://schemas.microsoft.com/office/drawing/2014/main" id="{31AFAB70-9DE9-48DC-879C-9D068BA38515}"/>
            </a:ext>
          </a:extLst>
        </xdr:cNvPr>
        <xdr:cNvCxnSpPr/>
      </xdr:nvCxnSpPr>
      <xdr:spPr>
        <a:xfrm flipV="1">
          <a:off x="14592300" y="6885215"/>
          <a:ext cx="8890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40657</xdr:rowOff>
    </xdr:from>
    <xdr:ext cx="405111" cy="259045"/>
    <xdr:sp macro="" textlink="">
      <xdr:nvSpPr>
        <xdr:cNvPr id="485" name="n_1aveValue【一般廃棄物処理施設】&#10;有形固定資産減価償却率">
          <a:extLst>
            <a:ext uri="{FF2B5EF4-FFF2-40B4-BE49-F238E27FC236}">
              <a16:creationId xmlns:a16="http://schemas.microsoft.com/office/drawing/2014/main" id="{72648E21-36FE-4000-B66B-8BD1785CC0E2}"/>
            </a:ext>
          </a:extLst>
        </xdr:cNvPr>
        <xdr:cNvSpPr txBox="1"/>
      </xdr:nvSpPr>
      <xdr:spPr>
        <a:xfrm>
          <a:off x="15266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25961</xdr:rowOff>
    </xdr:from>
    <xdr:ext cx="405111" cy="259045"/>
    <xdr:sp macro="" textlink="">
      <xdr:nvSpPr>
        <xdr:cNvPr id="486" name="n_2aveValue【一般廃棄物処理施設】&#10;有形固定資産減価償却率">
          <a:extLst>
            <a:ext uri="{FF2B5EF4-FFF2-40B4-BE49-F238E27FC236}">
              <a16:creationId xmlns:a16="http://schemas.microsoft.com/office/drawing/2014/main" id="{A7CA35DC-7540-4A99-A42E-6C85870907D6}"/>
            </a:ext>
          </a:extLst>
        </xdr:cNvPr>
        <xdr:cNvSpPr txBox="1"/>
      </xdr:nvSpPr>
      <xdr:spPr>
        <a:xfrm>
          <a:off x="14389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42290</xdr:rowOff>
    </xdr:from>
    <xdr:ext cx="405111" cy="259045"/>
    <xdr:sp macro="" textlink="">
      <xdr:nvSpPr>
        <xdr:cNvPr id="487" name="n_3aveValue【一般廃棄物処理施設】&#10;有形固定資産減価償却率">
          <a:extLst>
            <a:ext uri="{FF2B5EF4-FFF2-40B4-BE49-F238E27FC236}">
              <a16:creationId xmlns:a16="http://schemas.microsoft.com/office/drawing/2014/main" id="{66B18424-597F-4FE9-B855-896C9C501597}"/>
            </a:ext>
          </a:extLst>
        </xdr:cNvPr>
        <xdr:cNvSpPr txBox="1"/>
      </xdr:nvSpPr>
      <xdr:spPr>
        <a:xfrm>
          <a:off x="13500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488" name="n_4aveValue【一般廃棄物処理施設】&#10;有形固定資産減価償却率">
          <a:extLst>
            <a:ext uri="{FF2B5EF4-FFF2-40B4-BE49-F238E27FC236}">
              <a16:creationId xmlns:a16="http://schemas.microsoft.com/office/drawing/2014/main" id="{34091E27-53ED-4013-990C-C76CF827F9F7}"/>
            </a:ext>
          </a:extLst>
        </xdr:cNvPr>
        <xdr:cNvSpPr txBox="1"/>
      </xdr:nvSpPr>
      <xdr:spPr>
        <a:xfrm>
          <a:off x="12611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69142</xdr:rowOff>
    </xdr:from>
    <xdr:ext cx="405111" cy="259045"/>
    <xdr:sp macro="" textlink="">
      <xdr:nvSpPr>
        <xdr:cNvPr id="489" name="n_1mainValue【一般廃棄物処理施設】&#10;有形固定資産減価償却率">
          <a:extLst>
            <a:ext uri="{FF2B5EF4-FFF2-40B4-BE49-F238E27FC236}">
              <a16:creationId xmlns:a16="http://schemas.microsoft.com/office/drawing/2014/main" id="{46598619-10FE-4A99-9C4C-6A618FAD50A7}"/>
            </a:ext>
          </a:extLst>
        </xdr:cNvPr>
        <xdr:cNvSpPr txBox="1"/>
      </xdr:nvSpPr>
      <xdr:spPr>
        <a:xfrm>
          <a:off x="15266044" y="692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92001</xdr:rowOff>
    </xdr:from>
    <xdr:ext cx="405111" cy="259045"/>
    <xdr:sp macro="" textlink="">
      <xdr:nvSpPr>
        <xdr:cNvPr id="490" name="n_2mainValue【一般廃棄物処理施設】&#10;有形固定資産減価償却率">
          <a:extLst>
            <a:ext uri="{FF2B5EF4-FFF2-40B4-BE49-F238E27FC236}">
              <a16:creationId xmlns:a16="http://schemas.microsoft.com/office/drawing/2014/main" id="{A835BAE1-25BF-46FA-9D92-E6B3F5E9580E}"/>
            </a:ext>
          </a:extLst>
        </xdr:cNvPr>
        <xdr:cNvSpPr txBox="1"/>
      </xdr:nvSpPr>
      <xdr:spPr>
        <a:xfrm>
          <a:off x="14389744" y="712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1" name="正方形/長方形 490">
          <a:extLst>
            <a:ext uri="{FF2B5EF4-FFF2-40B4-BE49-F238E27FC236}">
              <a16:creationId xmlns:a16="http://schemas.microsoft.com/office/drawing/2014/main" id="{C897C94B-9760-413C-8146-5A004054280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2" name="正方形/長方形 491">
          <a:extLst>
            <a:ext uri="{FF2B5EF4-FFF2-40B4-BE49-F238E27FC236}">
              <a16:creationId xmlns:a16="http://schemas.microsoft.com/office/drawing/2014/main" id="{1BDE7676-9FD9-4094-A2D0-B177F7B3AE3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3" name="正方形/長方形 492">
          <a:extLst>
            <a:ext uri="{FF2B5EF4-FFF2-40B4-BE49-F238E27FC236}">
              <a16:creationId xmlns:a16="http://schemas.microsoft.com/office/drawing/2014/main" id="{C32A770F-0568-40A0-A07E-2EA73E815F5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4" name="正方形/長方形 493">
          <a:extLst>
            <a:ext uri="{FF2B5EF4-FFF2-40B4-BE49-F238E27FC236}">
              <a16:creationId xmlns:a16="http://schemas.microsoft.com/office/drawing/2014/main" id="{82AF5F3A-78A6-476E-827B-7E4168DDED3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5" name="正方形/長方形 494">
          <a:extLst>
            <a:ext uri="{FF2B5EF4-FFF2-40B4-BE49-F238E27FC236}">
              <a16:creationId xmlns:a16="http://schemas.microsoft.com/office/drawing/2014/main" id="{018CD75F-1507-436E-AB1D-E11A7CF48A0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6" name="正方形/長方形 495">
          <a:extLst>
            <a:ext uri="{FF2B5EF4-FFF2-40B4-BE49-F238E27FC236}">
              <a16:creationId xmlns:a16="http://schemas.microsoft.com/office/drawing/2014/main" id="{81215C59-FD7D-4CF5-B0A4-C119ECA8A37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7" name="正方形/長方形 496">
          <a:extLst>
            <a:ext uri="{FF2B5EF4-FFF2-40B4-BE49-F238E27FC236}">
              <a16:creationId xmlns:a16="http://schemas.microsoft.com/office/drawing/2014/main" id="{23E6539E-B836-4B85-8FBE-0D04505C165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8" name="正方形/長方形 497">
          <a:extLst>
            <a:ext uri="{FF2B5EF4-FFF2-40B4-BE49-F238E27FC236}">
              <a16:creationId xmlns:a16="http://schemas.microsoft.com/office/drawing/2014/main" id="{A7BF630D-C919-43E2-A200-A00968BED6F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9" name="テキスト ボックス 498">
          <a:extLst>
            <a:ext uri="{FF2B5EF4-FFF2-40B4-BE49-F238E27FC236}">
              <a16:creationId xmlns:a16="http://schemas.microsoft.com/office/drawing/2014/main" id="{6E905604-9AAC-419E-8A56-075B13DC920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0" name="直線コネクタ 499">
          <a:extLst>
            <a:ext uri="{FF2B5EF4-FFF2-40B4-BE49-F238E27FC236}">
              <a16:creationId xmlns:a16="http://schemas.microsoft.com/office/drawing/2014/main" id="{7080B531-C643-4361-9CA6-D611911C6E9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01" name="直線コネクタ 500">
          <a:extLst>
            <a:ext uri="{FF2B5EF4-FFF2-40B4-BE49-F238E27FC236}">
              <a16:creationId xmlns:a16="http://schemas.microsoft.com/office/drawing/2014/main" id="{F66814B9-B3B9-40AE-9B97-FBEA16B2DA62}"/>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02" name="テキスト ボックス 501">
          <a:extLst>
            <a:ext uri="{FF2B5EF4-FFF2-40B4-BE49-F238E27FC236}">
              <a16:creationId xmlns:a16="http://schemas.microsoft.com/office/drawing/2014/main" id="{1FDAFB40-6DC4-4F01-90AC-1DB38CB92F28}"/>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3" name="直線コネクタ 502">
          <a:extLst>
            <a:ext uri="{FF2B5EF4-FFF2-40B4-BE49-F238E27FC236}">
              <a16:creationId xmlns:a16="http://schemas.microsoft.com/office/drawing/2014/main" id="{044629AF-CAC3-4065-80B6-FA5AFF2B96CF}"/>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04" name="テキスト ボックス 503">
          <a:extLst>
            <a:ext uri="{FF2B5EF4-FFF2-40B4-BE49-F238E27FC236}">
              <a16:creationId xmlns:a16="http://schemas.microsoft.com/office/drawing/2014/main" id="{BB24E044-4C65-4C7D-B026-1B6A1FD598FD}"/>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05" name="直線コネクタ 504">
          <a:extLst>
            <a:ext uri="{FF2B5EF4-FFF2-40B4-BE49-F238E27FC236}">
              <a16:creationId xmlns:a16="http://schemas.microsoft.com/office/drawing/2014/main" id="{37901F3C-9090-4013-AC29-5ABED25A8187}"/>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06" name="テキスト ボックス 505">
          <a:extLst>
            <a:ext uri="{FF2B5EF4-FFF2-40B4-BE49-F238E27FC236}">
              <a16:creationId xmlns:a16="http://schemas.microsoft.com/office/drawing/2014/main" id="{20F9EFBF-09B9-4FB1-8AFF-ADCB02C7099F}"/>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7" name="直線コネクタ 506">
          <a:extLst>
            <a:ext uri="{FF2B5EF4-FFF2-40B4-BE49-F238E27FC236}">
              <a16:creationId xmlns:a16="http://schemas.microsoft.com/office/drawing/2014/main" id="{D7AF40B6-236F-4F0C-8F52-2DCD0FC5383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8" name="テキスト ボックス 507">
          <a:extLst>
            <a:ext uri="{FF2B5EF4-FFF2-40B4-BE49-F238E27FC236}">
              <a16:creationId xmlns:a16="http://schemas.microsoft.com/office/drawing/2014/main" id="{8F094316-3685-4451-89F5-0042689ADD5E}"/>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9" name="【一般廃棄物処理施設】&#10;一人当たり有形固定資産（償却資産）額グラフ枠">
          <a:extLst>
            <a:ext uri="{FF2B5EF4-FFF2-40B4-BE49-F238E27FC236}">
              <a16:creationId xmlns:a16="http://schemas.microsoft.com/office/drawing/2014/main" id="{9428D83B-4C33-4596-8157-D1FE2DDED3E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510" name="直線コネクタ 509">
          <a:extLst>
            <a:ext uri="{FF2B5EF4-FFF2-40B4-BE49-F238E27FC236}">
              <a16:creationId xmlns:a16="http://schemas.microsoft.com/office/drawing/2014/main" id="{5B211F7E-1AEE-4795-91E1-3A163228058E}"/>
            </a:ext>
          </a:extLst>
        </xdr:cNvPr>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11" name="【一般廃棄物処理施設】&#10;一人当たり有形固定資産（償却資産）額最小値テキスト">
          <a:extLst>
            <a:ext uri="{FF2B5EF4-FFF2-40B4-BE49-F238E27FC236}">
              <a16:creationId xmlns:a16="http://schemas.microsoft.com/office/drawing/2014/main" id="{DA42D490-2808-4998-BDA6-1B65E1684872}"/>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12" name="直線コネクタ 511">
          <a:extLst>
            <a:ext uri="{FF2B5EF4-FFF2-40B4-BE49-F238E27FC236}">
              <a16:creationId xmlns:a16="http://schemas.microsoft.com/office/drawing/2014/main" id="{5F16AF32-3A3F-4977-8292-34F99A8CA0CD}"/>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513" name="【一般廃棄物処理施設】&#10;一人当たり有形固定資産（償却資産）額最大値テキスト">
          <a:extLst>
            <a:ext uri="{FF2B5EF4-FFF2-40B4-BE49-F238E27FC236}">
              <a16:creationId xmlns:a16="http://schemas.microsoft.com/office/drawing/2014/main" id="{F61F409E-2F0D-4353-AA60-FBECF72F1F30}"/>
            </a:ext>
          </a:extLst>
        </xdr:cNvPr>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514" name="直線コネクタ 513">
          <a:extLst>
            <a:ext uri="{FF2B5EF4-FFF2-40B4-BE49-F238E27FC236}">
              <a16:creationId xmlns:a16="http://schemas.microsoft.com/office/drawing/2014/main" id="{94B5E73D-1620-4AC4-BFC2-5DE92F6A8B75}"/>
            </a:ext>
          </a:extLst>
        </xdr:cNvPr>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98140</xdr:rowOff>
    </xdr:from>
    <xdr:ext cx="534377" cy="259045"/>
    <xdr:sp macro="" textlink="">
      <xdr:nvSpPr>
        <xdr:cNvPr id="515" name="【一般廃棄物処理施設】&#10;一人当たり有形固定資産（償却資産）額平均値テキスト">
          <a:extLst>
            <a:ext uri="{FF2B5EF4-FFF2-40B4-BE49-F238E27FC236}">
              <a16:creationId xmlns:a16="http://schemas.microsoft.com/office/drawing/2014/main" id="{8FCD5775-1030-41FF-9432-5D42E31804F6}"/>
            </a:ext>
          </a:extLst>
        </xdr:cNvPr>
        <xdr:cNvSpPr txBox="1"/>
      </xdr:nvSpPr>
      <xdr:spPr>
        <a:xfrm>
          <a:off x="22199600" y="644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516" name="フローチャート: 判断 515">
          <a:extLst>
            <a:ext uri="{FF2B5EF4-FFF2-40B4-BE49-F238E27FC236}">
              <a16:creationId xmlns:a16="http://schemas.microsoft.com/office/drawing/2014/main" id="{A56F3FEC-E1C8-4A90-89A1-12841409107D}"/>
            </a:ext>
          </a:extLst>
        </xdr:cNvPr>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517" name="フローチャート: 判断 516">
          <a:extLst>
            <a:ext uri="{FF2B5EF4-FFF2-40B4-BE49-F238E27FC236}">
              <a16:creationId xmlns:a16="http://schemas.microsoft.com/office/drawing/2014/main" id="{9E02D7D7-96E8-45C6-9506-50C9102C10EF}"/>
            </a:ext>
          </a:extLst>
        </xdr:cNvPr>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518" name="フローチャート: 判断 517">
          <a:extLst>
            <a:ext uri="{FF2B5EF4-FFF2-40B4-BE49-F238E27FC236}">
              <a16:creationId xmlns:a16="http://schemas.microsoft.com/office/drawing/2014/main" id="{D4269108-5F49-4F35-B841-0D601EB46E60}"/>
            </a:ext>
          </a:extLst>
        </xdr:cNvPr>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519" name="フローチャート: 判断 518">
          <a:extLst>
            <a:ext uri="{FF2B5EF4-FFF2-40B4-BE49-F238E27FC236}">
              <a16:creationId xmlns:a16="http://schemas.microsoft.com/office/drawing/2014/main" id="{40239123-80FD-4EF3-A220-BEA1AA33DA4D}"/>
            </a:ext>
          </a:extLst>
        </xdr:cNvPr>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520" name="フローチャート: 判断 519">
          <a:extLst>
            <a:ext uri="{FF2B5EF4-FFF2-40B4-BE49-F238E27FC236}">
              <a16:creationId xmlns:a16="http://schemas.microsoft.com/office/drawing/2014/main" id="{A4EB2704-19A0-46DF-B880-A6E6D3F056F4}"/>
            </a:ext>
          </a:extLst>
        </xdr:cNvPr>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E52B5D26-2004-4DC1-9AF5-605886D3443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E1082387-8816-4013-9758-FAED433DC83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99B51E48-2BB5-45D0-89E5-FE28E473DCD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F21AC1CB-CE01-4045-B092-BDC5657399E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5C467295-B7F7-4AF1-B0ED-6C28F57ACA8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145112</xdr:rowOff>
    </xdr:from>
    <xdr:to>
      <xdr:col>116</xdr:col>
      <xdr:colOff>114300</xdr:colOff>
      <xdr:row>40</xdr:row>
      <xdr:rowOff>75262</xdr:rowOff>
    </xdr:to>
    <xdr:sp macro="" textlink="">
      <xdr:nvSpPr>
        <xdr:cNvPr id="526" name="楕円 525">
          <a:extLst>
            <a:ext uri="{FF2B5EF4-FFF2-40B4-BE49-F238E27FC236}">
              <a16:creationId xmlns:a16="http://schemas.microsoft.com/office/drawing/2014/main" id="{95D7C325-0A7B-466D-ADF4-A2F53759F5D1}"/>
            </a:ext>
          </a:extLst>
        </xdr:cNvPr>
        <xdr:cNvSpPr/>
      </xdr:nvSpPr>
      <xdr:spPr>
        <a:xfrm>
          <a:off x="22110700" y="683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123539</xdr:rowOff>
    </xdr:from>
    <xdr:ext cx="534377" cy="259045"/>
    <xdr:sp macro="" textlink="">
      <xdr:nvSpPr>
        <xdr:cNvPr id="527" name="【一般廃棄物処理施設】&#10;一人当たり有形固定資産（償却資産）額該当値テキスト">
          <a:extLst>
            <a:ext uri="{FF2B5EF4-FFF2-40B4-BE49-F238E27FC236}">
              <a16:creationId xmlns:a16="http://schemas.microsoft.com/office/drawing/2014/main" id="{C78AD83B-026F-427D-8187-A3962803DC91}"/>
            </a:ext>
          </a:extLst>
        </xdr:cNvPr>
        <xdr:cNvSpPr txBox="1"/>
      </xdr:nvSpPr>
      <xdr:spPr>
        <a:xfrm>
          <a:off x="22199600" y="681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155028</xdr:rowOff>
    </xdr:from>
    <xdr:to>
      <xdr:col>112</xdr:col>
      <xdr:colOff>38100</xdr:colOff>
      <xdr:row>40</xdr:row>
      <xdr:rowOff>85178</xdr:rowOff>
    </xdr:to>
    <xdr:sp macro="" textlink="">
      <xdr:nvSpPr>
        <xdr:cNvPr id="528" name="楕円 527">
          <a:extLst>
            <a:ext uri="{FF2B5EF4-FFF2-40B4-BE49-F238E27FC236}">
              <a16:creationId xmlns:a16="http://schemas.microsoft.com/office/drawing/2014/main" id="{C4C2B9E8-75F9-4660-A846-BEC149A669DD}"/>
            </a:ext>
          </a:extLst>
        </xdr:cNvPr>
        <xdr:cNvSpPr/>
      </xdr:nvSpPr>
      <xdr:spPr>
        <a:xfrm>
          <a:off x="21272500" y="684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24462</xdr:rowOff>
    </xdr:from>
    <xdr:to>
      <xdr:col>116</xdr:col>
      <xdr:colOff>63500</xdr:colOff>
      <xdr:row>40</xdr:row>
      <xdr:rowOff>34378</xdr:rowOff>
    </xdr:to>
    <xdr:cxnSp macro="">
      <xdr:nvCxnSpPr>
        <xdr:cNvPr id="529" name="直線コネクタ 528">
          <a:extLst>
            <a:ext uri="{FF2B5EF4-FFF2-40B4-BE49-F238E27FC236}">
              <a16:creationId xmlns:a16="http://schemas.microsoft.com/office/drawing/2014/main" id="{B59F9BE1-82F1-4072-BC46-4C1812FBF1D7}"/>
            </a:ext>
          </a:extLst>
        </xdr:cNvPr>
        <xdr:cNvCxnSpPr/>
      </xdr:nvCxnSpPr>
      <xdr:spPr>
        <a:xfrm flipV="1">
          <a:off x="21323300" y="6882462"/>
          <a:ext cx="838200" cy="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3232</xdr:rowOff>
    </xdr:from>
    <xdr:to>
      <xdr:col>107</xdr:col>
      <xdr:colOff>101600</xdr:colOff>
      <xdr:row>40</xdr:row>
      <xdr:rowOff>104832</xdr:rowOff>
    </xdr:to>
    <xdr:sp macro="" textlink="">
      <xdr:nvSpPr>
        <xdr:cNvPr id="530" name="楕円 529">
          <a:extLst>
            <a:ext uri="{FF2B5EF4-FFF2-40B4-BE49-F238E27FC236}">
              <a16:creationId xmlns:a16="http://schemas.microsoft.com/office/drawing/2014/main" id="{A8359528-6F1F-46FB-9A91-371EFA1D5D4A}"/>
            </a:ext>
          </a:extLst>
        </xdr:cNvPr>
        <xdr:cNvSpPr/>
      </xdr:nvSpPr>
      <xdr:spPr>
        <a:xfrm>
          <a:off x="20383500" y="686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34378</xdr:rowOff>
    </xdr:from>
    <xdr:to>
      <xdr:col>111</xdr:col>
      <xdr:colOff>177800</xdr:colOff>
      <xdr:row>40</xdr:row>
      <xdr:rowOff>54032</xdr:rowOff>
    </xdr:to>
    <xdr:cxnSp macro="">
      <xdr:nvCxnSpPr>
        <xdr:cNvPr id="531" name="直線コネクタ 530">
          <a:extLst>
            <a:ext uri="{FF2B5EF4-FFF2-40B4-BE49-F238E27FC236}">
              <a16:creationId xmlns:a16="http://schemas.microsoft.com/office/drawing/2014/main" id="{EA0F4C9D-8321-4D60-8391-6EB1C09E5C9C}"/>
            </a:ext>
          </a:extLst>
        </xdr:cNvPr>
        <xdr:cNvCxnSpPr/>
      </xdr:nvCxnSpPr>
      <xdr:spPr>
        <a:xfrm flipV="1">
          <a:off x="20434300" y="6892378"/>
          <a:ext cx="889000" cy="1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18700</xdr:rowOff>
    </xdr:from>
    <xdr:ext cx="534377" cy="259045"/>
    <xdr:sp macro="" textlink="">
      <xdr:nvSpPr>
        <xdr:cNvPr id="532" name="n_1aveValue【一般廃棄物処理施設】&#10;一人当たり有形固定資産（償却資産）額">
          <a:extLst>
            <a:ext uri="{FF2B5EF4-FFF2-40B4-BE49-F238E27FC236}">
              <a16:creationId xmlns:a16="http://schemas.microsoft.com/office/drawing/2014/main" id="{867CF524-F7F0-430B-A696-41B72795EDCC}"/>
            </a:ext>
          </a:extLst>
        </xdr:cNvPr>
        <xdr:cNvSpPr txBox="1"/>
      </xdr:nvSpPr>
      <xdr:spPr>
        <a:xfrm>
          <a:off x="21043411" y="636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33050</xdr:rowOff>
    </xdr:from>
    <xdr:ext cx="534377" cy="259045"/>
    <xdr:sp macro="" textlink="">
      <xdr:nvSpPr>
        <xdr:cNvPr id="533" name="n_2aveValue【一般廃棄物処理施設】&#10;一人当たり有形固定資産（償却資産）額">
          <a:extLst>
            <a:ext uri="{FF2B5EF4-FFF2-40B4-BE49-F238E27FC236}">
              <a16:creationId xmlns:a16="http://schemas.microsoft.com/office/drawing/2014/main" id="{9BE00015-0468-40FE-9619-35D3EB8D993C}"/>
            </a:ext>
          </a:extLst>
        </xdr:cNvPr>
        <xdr:cNvSpPr txBox="1"/>
      </xdr:nvSpPr>
      <xdr:spPr>
        <a:xfrm>
          <a:off x="20167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17683</xdr:rowOff>
    </xdr:from>
    <xdr:ext cx="534377" cy="259045"/>
    <xdr:sp macro="" textlink="">
      <xdr:nvSpPr>
        <xdr:cNvPr id="534" name="n_3aveValue【一般廃棄物処理施設】&#10;一人当たり有形固定資産（償却資産）額">
          <a:extLst>
            <a:ext uri="{FF2B5EF4-FFF2-40B4-BE49-F238E27FC236}">
              <a16:creationId xmlns:a16="http://schemas.microsoft.com/office/drawing/2014/main" id="{128F53FF-8A16-42B5-A8A9-2A122A96673B}"/>
            </a:ext>
          </a:extLst>
        </xdr:cNvPr>
        <xdr:cNvSpPr txBox="1"/>
      </xdr:nvSpPr>
      <xdr:spPr>
        <a:xfrm>
          <a:off x="19278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61831</xdr:rowOff>
    </xdr:from>
    <xdr:ext cx="534377" cy="259045"/>
    <xdr:sp macro="" textlink="">
      <xdr:nvSpPr>
        <xdr:cNvPr id="535" name="n_4aveValue【一般廃棄物処理施設】&#10;一人当たり有形固定資産（償却資産）額">
          <a:extLst>
            <a:ext uri="{FF2B5EF4-FFF2-40B4-BE49-F238E27FC236}">
              <a16:creationId xmlns:a16="http://schemas.microsoft.com/office/drawing/2014/main" id="{5BBBFE67-0DD3-46F0-92EF-BBC0DB3E360B}"/>
            </a:ext>
          </a:extLst>
        </xdr:cNvPr>
        <xdr:cNvSpPr txBox="1"/>
      </xdr:nvSpPr>
      <xdr:spPr>
        <a:xfrm>
          <a:off x="18389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76305</xdr:rowOff>
    </xdr:from>
    <xdr:ext cx="534377" cy="259045"/>
    <xdr:sp macro="" textlink="">
      <xdr:nvSpPr>
        <xdr:cNvPr id="536" name="n_1mainValue【一般廃棄物処理施設】&#10;一人当たり有形固定資産（償却資産）額">
          <a:extLst>
            <a:ext uri="{FF2B5EF4-FFF2-40B4-BE49-F238E27FC236}">
              <a16:creationId xmlns:a16="http://schemas.microsoft.com/office/drawing/2014/main" id="{062BDF51-2898-4159-B3DA-9B9806FFC55B}"/>
            </a:ext>
          </a:extLst>
        </xdr:cNvPr>
        <xdr:cNvSpPr txBox="1"/>
      </xdr:nvSpPr>
      <xdr:spPr>
        <a:xfrm>
          <a:off x="21043411" y="693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95959</xdr:rowOff>
    </xdr:from>
    <xdr:ext cx="534377" cy="259045"/>
    <xdr:sp macro="" textlink="">
      <xdr:nvSpPr>
        <xdr:cNvPr id="537" name="n_2mainValue【一般廃棄物処理施設】&#10;一人当たり有形固定資産（償却資産）額">
          <a:extLst>
            <a:ext uri="{FF2B5EF4-FFF2-40B4-BE49-F238E27FC236}">
              <a16:creationId xmlns:a16="http://schemas.microsoft.com/office/drawing/2014/main" id="{F13C81AB-E1AA-4AAE-999C-9617EDB67802}"/>
            </a:ext>
          </a:extLst>
        </xdr:cNvPr>
        <xdr:cNvSpPr txBox="1"/>
      </xdr:nvSpPr>
      <xdr:spPr>
        <a:xfrm>
          <a:off x="20167111" y="695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8" name="正方形/長方形 537">
          <a:extLst>
            <a:ext uri="{FF2B5EF4-FFF2-40B4-BE49-F238E27FC236}">
              <a16:creationId xmlns:a16="http://schemas.microsoft.com/office/drawing/2014/main" id="{02CB6756-3494-4D7B-A08D-083A41CE163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9" name="正方形/長方形 538">
          <a:extLst>
            <a:ext uri="{FF2B5EF4-FFF2-40B4-BE49-F238E27FC236}">
              <a16:creationId xmlns:a16="http://schemas.microsoft.com/office/drawing/2014/main" id="{8C5DBB15-9CC7-4EB2-87FE-8A7A96FCA01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0" name="正方形/長方形 539">
          <a:extLst>
            <a:ext uri="{FF2B5EF4-FFF2-40B4-BE49-F238E27FC236}">
              <a16:creationId xmlns:a16="http://schemas.microsoft.com/office/drawing/2014/main" id="{1BC40661-09C2-47E1-B03B-16D3D420B88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1" name="正方形/長方形 540">
          <a:extLst>
            <a:ext uri="{FF2B5EF4-FFF2-40B4-BE49-F238E27FC236}">
              <a16:creationId xmlns:a16="http://schemas.microsoft.com/office/drawing/2014/main" id="{945E21F0-514B-4CE8-AB29-095B7DF9EF1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2" name="正方形/長方形 541">
          <a:extLst>
            <a:ext uri="{FF2B5EF4-FFF2-40B4-BE49-F238E27FC236}">
              <a16:creationId xmlns:a16="http://schemas.microsoft.com/office/drawing/2014/main" id="{73488E21-6D3A-4D6B-8809-822F7122691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3" name="正方形/長方形 542">
          <a:extLst>
            <a:ext uri="{FF2B5EF4-FFF2-40B4-BE49-F238E27FC236}">
              <a16:creationId xmlns:a16="http://schemas.microsoft.com/office/drawing/2014/main" id="{541ADBC3-8622-4CBC-87FF-7329A8A3F72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4" name="正方形/長方形 543">
          <a:extLst>
            <a:ext uri="{FF2B5EF4-FFF2-40B4-BE49-F238E27FC236}">
              <a16:creationId xmlns:a16="http://schemas.microsoft.com/office/drawing/2014/main" id="{893880DC-4A9E-4B85-BEC7-1F504C697E4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5" name="正方形/長方形 544">
          <a:extLst>
            <a:ext uri="{FF2B5EF4-FFF2-40B4-BE49-F238E27FC236}">
              <a16:creationId xmlns:a16="http://schemas.microsoft.com/office/drawing/2014/main" id="{61435730-3C49-48F8-9824-25A3FED4B6F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6" name="テキスト ボックス 545">
          <a:extLst>
            <a:ext uri="{FF2B5EF4-FFF2-40B4-BE49-F238E27FC236}">
              <a16:creationId xmlns:a16="http://schemas.microsoft.com/office/drawing/2014/main" id="{932CBCAC-9F19-4D24-BCAB-10EB68A2A43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7" name="直線コネクタ 546">
          <a:extLst>
            <a:ext uri="{FF2B5EF4-FFF2-40B4-BE49-F238E27FC236}">
              <a16:creationId xmlns:a16="http://schemas.microsoft.com/office/drawing/2014/main" id="{36F895D7-7087-47EB-8F98-06EBD63CA6C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48" name="テキスト ボックス 547">
          <a:extLst>
            <a:ext uri="{FF2B5EF4-FFF2-40B4-BE49-F238E27FC236}">
              <a16:creationId xmlns:a16="http://schemas.microsoft.com/office/drawing/2014/main" id="{E0886F65-7A9C-4457-A531-4AAF2A0B90A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49" name="直線コネクタ 548">
          <a:extLst>
            <a:ext uri="{FF2B5EF4-FFF2-40B4-BE49-F238E27FC236}">
              <a16:creationId xmlns:a16="http://schemas.microsoft.com/office/drawing/2014/main" id="{B16515F1-4187-4FA0-B7E8-7DB458AC69B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50" name="テキスト ボックス 549">
          <a:extLst>
            <a:ext uri="{FF2B5EF4-FFF2-40B4-BE49-F238E27FC236}">
              <a16:creationId xmlns:a16="http://schemas.microsoft.com/office/drawing/2014/main" id="{B5CB86FE-A042-4C21-8066-096E5A8B599A}"/>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51" name="直線コネクタ 550">
          <a:extLst>
            <a:ext uri="{FF2B5EF4-FFF2-40B4-BE49-F238E27FC236}">
              <a16:creationId xmlns:a16="http://schemas.microsoft.com/office/drawing/2014/main" id="{3A2B4D3B-31D9-4D2F-A625-06152C71659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52" name="テキスト ボックス 551">
          <a:extLst>
            <a:ext uri="{FF2B5EF4-FFF2-40B4-BE49-F238E27FC236}">
              <a16:creationId xmlns:a16="http://schemas.microsoft.com/office/drawing/2014/main" id="{ADB4F528-0D5F-4183-BAC1-256D316BF63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53" name="直線コネクタ 552">
          <a:extLst>
            <a:ext uri="{FF2B5EF4-FFF2-40B4-BE49-F238E27FC236}">
              <a16:creationId xmlns:a16="http://schemas.microsoft.com/office/drawing/2014/main" id="{8D2560F2-4937-402D-BDD6-8966C0DEE0E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54" name="テキスト ボックス 553">
          <a:extLst>
            <a:ext uri="{FF2B5EF4-FFF2-40B4-BE49-F238E27FC236}">
              <a16:creationId xmlns:a16="http://schemas.microsoft.com/office/drawing/2014/main" id="{1D6452ED-2FD8-4E27-814A-31BD2C35EE7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55" name="直線コネクタ 554">
          <a:extLst>
            <a:ext uri="{FF2B5EF4-FFF2-40B4-BE49-F238E27FC236}">
              <a16:creationId xmlns:a16="http://schemas.microsoft.com/office/drawing/2014/main" id="{B8C17D3B-7251-44F5-9912-8FCA0789902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56" name="テキスト ボックス 555">
          <a:extLst>
            <a:ext uri="{FF2B5EF4-FFF2-40B4-BE49-F238E27FC236}">
              <a16:creationId xmlns:a16="http://schemas.microsoft.com/office/drawing/2014/main" id="{A692EFAB-870D-4EDA-97FE-9589290FDDD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57" name="直線コネクタ 556">
          <a:extLst>
            <a:ext uri="{FF2B5EF4-FFF2-40B4-BE49-F238E27FC236}">
              <a16:creationId xmlns:a16="http://schemas.microsoft.com/office/drawing/2014/main" id="{DAE9BA48-F5E4-4D9D-A670-8DF2B77BA13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58" name="テキスト ボックス 557">
          <a:extLst>
            <a:ext uri="{FF2B5EF4-FFF2-40B4-BE49-F238E27FC236}">
              <a16:creationId xmlns:a16="http://schemas.microsoft.com/office/drawing/2014/main" id="{9CDC0507-4EDA-4260-B6F6-638081EBA97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59" name="直線コネクタ 558">
          <a:extLst>
            <a:ext uri="{FF2B5EF4-FFF2-40B4-BE49-F238E27FC236}">
              <a16:creationId xmlns:a16="http://schemas.microsoft.com/office/drawing/2014/main" id="{2BE25C02-F769-4AFD-937B-8D5EFC5DCAB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60" name="テキスト ボックス 559">
          <a:extLst>
            <a:ext uri="{FF2B5EF4-FFF2-40B4-BE49-F238E27FC236}">
              <a16:creationId xmlns:a16="http://schemas.microsoft.com/office/drawing/2014/main" id="{9AE02D6A-A3AC-4B58-A032-9F5F9246CFBC}"/>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1" name="直線コネクタ 560">
          <a:extLst>
            <a:ext uri="{FF2B5EF4-FFF2-40B4-BE49-F238E27FC236}">
              <a16:creationId xmlns:a16="http://schemas.microsoft.com/office/drawing/2014/main" id="{0163DDB5-F3CB-4209-AB93-C30B9CDC920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2" name="【保健センター・保健所】&#10;有形固定資産減価償却率グラフ枠">
          <a:extLst>
            <a:ext uri="{FF2B5EF4-FFF2-40B4-BE49-F238E27FC236}">
              <a16:creationId xmlns:a16="http://schemas.microsoft.com/office/drawing/2014/main" id="{285B9278-97DC-4B4D-8E97-4561CD69691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563" name="直線コネクタ 562">
          <a:extLst>
            <a:ext uri="{FF2B5EF4-FFF2-40B4-BE49-F238E27FC236}">
              <a16:creationId xmlns:a16="http://schemas.microsoft.com/office/drawing/2014/main" id="{2D209E08-0F75-49D4-9D23-2A15D2562F4C}"/>
            </a:ext>
          </a:extLst>
        </xdr:cNvPr>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564" name="【保健センター・保健所】&#10;有形固定資産減価償却率最小値テキスト">
          <a:extLst>
            <a:ext uri="{FF2B5EF4-FFF2-40B4-BE49-F238E27FC236}">
              <a16:creationId xmlns:a16="http://schemas.microsoft.com/office/drawing/2014/main" id="{DC9DE3F0-F570-49CF-AC9D-F32469B33527}"/>
            </a:ext>
          </a:extLst>
        </xdr:cNvPr>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565" name="直線コネクタ 564">
          <a:extLst>
            <a:ext uri="{FF2B5EF4-FFF2-40B4-BE49-F238E27FC236}">
              <a16:creationId xmlns:a16="http://schemas.microsoft.com/office/drawing/2014/main" id="{A9C1E5A1-BCF1-491D-849E-A0BCEA68A9B2}"/>
            </a:ext>
          </a:extLst>
        </xdr:cNvPr>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66" name="【保健センター・保健所】&#10;有形固定資産減価償却率最大値テキスト">
          <a:extLst>
            <a:ext uri="{FF2B5EF4-FFF2-40B4-BE49-F238E27FC236}">
              <a16:creationId xmlns:a16="http://schemas.microsoft.com/office/drawing/2014/main" id="{91466DFC-6A9A-4167-827F-5DBA704B7004}"/>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67" name="直線コネクタ 566">
          <a:extLst>
            <a:ext uri="{FF2B5EF4-FFF2-40B4-BE49-F238E27FC236}">
              <a16:creationId xmlns:a16="http://schemas.microsoft.com/office/drawing/2014/main" id="{3F56CB97-AD01-4C4B-A5DD-FE93318C20BF}"/>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130464</xdr:rowOff>
    </xdr:from>
    <xdr:ext cx="405111" cy="259045"/>
    <xdr:sp macro="" textlink="">
      <xdr:nvSpPr>
        <xdr:cNvPr id="568" name="【保健センター・保健所】&#10;有形固定資産減価償却率平均値テキスト">
          <a:extLst>
            <a:ext uri="{FF2B5EF4-FFF2-40B4-BE49-F238E27FC236}">
              <a16:creationId xmlns:a16="http://schemas.microsoft.com/office/drawing/2014/main" id="{D5B0F79D-9608-43D7-AA16-BCC1FDE0BFA1}"/>
            </a:ext>
          </a:extLst>
        </xdr:cNvPr>
        <xdr:cNvSpPr txBox="1"/>
      </xdr:nvSpPr>
      <xdr:spPr>
        <a:xfrm>
          <a:off x="16357600" y="10074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569" name="フローチャート: 判断 568">
          <a:extLst>
            <a:ext uri="{FF2B5EF4-FFF2-40B4-BE49-F238E27FC236}">
              <a16:creationId xmlns:a16="http://schemas.microsoft.com/office/drawing/2014/main" id="{7F8DF657-CBC2-4106-B73A-692956EBBB60}"/>
            </a:ext>
          </a:extLst>
        </xdr:cNvPr>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570" name="フローチャート: 判断 569">
          <a:extLst>
            <a:ext uri="{FF2B5EF4-FFF2-40B4-BE49-F238E27FC236}">
              <a16:creationId xmlns:a16="http://schemas.microsoft.com/office/drawing/2014/main" id="{0B7D555D-4A0F-40C1-A6C5-097ADCDC771E}"/>
            </a:ext>
          </a:extLst>
        </xdr:cNvPr>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571" name="フローチャート: 判断 570">
          <a:extLst>
            <a:ext uri="{FF2B5EF4-FFF2-40B4-BE49-F238E27FC236}">
              <a16:creationId xmlns:a16="http://schemas.microsoft.com/office/drawing/2014/main" id="{4B8E0D8B-136D-448A-A8F8-8A9CDE316D09}"/>
            </a:ext>
          </a:extLst>
        </xdr:cNvPr>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72" name="フローチャート: 判断 571">
          <a:extLst>
            <a:ext uri="{FF2B5EF4-FFF2-40B4-BE49-F238E27FC236}">
              <a16:creationId xmlns:a16="http://schemas.microsoft.com/office/drawing/2014/main" id="{8BF66013-F26E-4692-BA48-216A1CD56D04}"/>
            </a:ext>
          </a:extLst>
        </xdr:cNvPr>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573" name="フローチャート: 判断 572">
          <a:extLst>
            <a:ext uri="{FF2B5EF4-FFF2-40B4-BE49-F238E27FC236}">
              <a16:creationId xmlns:a16="http://schemas.microsoft.com/office/drawing/2014/main" id="{64E2FD0D-7764-4E64-88E8-377B2F78BDEB}"/>
            </a:ext>
          </a:extLst>
        </xdr:cNvPr>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51224024-5259-4254-B74E-1FFEE0053EA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73F64D64-FDBB-4502-B7EE-2EAD7F81C76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6FFEEE79-DD12-4F2C-9E7D-1D7188565FC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B715DB5A-9C70-45A6-A620-20866D7B618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762BFEBD-41FC-4BB2-A1D4-9625C399D14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66766</xdr:rowOff>
    </xdr:from>
    <xdr:to>
      <xdr:col>85</xdr:col>
      <xdr:colOff>177800</xdr:colOff>
      <xdr:row>62</xdr:row>
      <xdr:rowOff>168366</xdr:rowOff>
    </xdr:to>
    <xdr:sp macro="" textlink="">
      <xdr:nvSpPr>
        <xdr:cNvPr id="579" name="楕円 578">
          <a:extLst>
            <a:ext uri="{FF2B5EF4-FFF2-40B4-BE49-F238E27FC236}">
              <a16:creationId xmlns:a16="http://schemas.microsoft.com/office/drawing/2014/main" id="{0AF1823D-B673-4141-ACAA-9E310F1BBB1E}"/>
            </a:ext>
          </a:extLst>
        </xdr:cNvPr>
        <xdr:cNvSpPr/>
      </xdr:nvSpPr>
      <xdr:spPr>
        <a:xfrm>
          <a:off x="162687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45193</xdr:rowOff>
    </xdr:from>
    <xdr:ext cx="405111" cy="259045"/>
    <xdr:sp macro="" textlink="">
      <xdr:nvSpPr>
        <xdr:cNvPr id="580" name="【保健センター・保健所】&#10;有形固定資産減価償却率該当値テキスト">
          <a:extLst>
            <a:ext uri="{FF2B5EF4-FFF2-40B4-BE49-F238E27FC236}">
              <a16:creationId xmlns:a16="http://schemas.microsoft.com/office/drawing/2014/main" id="{BC5F44F7-4A43-4714-A8DF-8E68C4267EF4}"/>
            </a:ext>
          </a:extLst>
        </xdr:cNvPr>
        <xdr:cNvSpPr txBox="1"/>
      </xdr:nvSpPr>
      <xdr:spPr>
        <a:xfrm>
          <a:off x="16357600"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52070</xdr:rowOff>
    </xdr:from>
    <xdr:to>
      <xdr:col>81</xdr:col>
      <xdr:colOff>101600</xdr:colOff>
      <xdr:row>62</xdr:row>
      <xdr:rowOff>153670</xdr:rowOff>
    </xdr:to>
    <xdr:sp macro="" textlink="">
      <xdr:nvSpPr>
        <xdr:cNvPr id="581" name="楕円 580">
          <a:extLst>
            <a:ext uri="{FF2B5EF4-FFF2-40B4-BE49-F238E27FC236}">
              <a16:creationId xmlns:a16="http://schemas.microsoft.com/office/drawing/2014/main" id="{22658185-54D5-4063-9C9E-8DA3D635C508}"/>
            </a:ext>
          </a:extLst>
        </xdr:cNvPr>
        <xdr:cNvSpPr/>
      </xdr:nvSpPr>
      <xdr:spPr>
        <a:xfrm>
          <a:off x="15430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102870</xdr:rowOff>
    </xdr:from>
    <xdr:to>
      <xdr:col>85</xdr:col>
      <xdr:colOff>127000</xdr:colOff>
      <xdr:row>62</xdr:row>
      <xdr:rowOff>117566</xdr:rowOff>
    </xdr:to>
    <xdr:cxnSp macro="">
      <xdr:nvCxnSpPr>
        <xdr:cNvPr id="582" name="直線コネクタ 581">
          <a:extLst>
            <a:ext uri="{FF2B5EF4-FFF2-40B4-BE49-F238E27FC236}">
              <a16:creationId xmlns:a16="http://schemas.microsoft.com/office/drawing/2014/main" id="{1EDA2B99-F21C-4DB1-8288-E558576BDA61}"/>
            </a:ext>
          </a:extLst>
        </xdr:cNvPr>
        <xdr:cNvCxnSpPr/>
      </xdr:nvCxnSpPr>
      <xdr:spPr>
        <a:xfrm>
          <a:off x="15481300" y="10732770"/>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19413</xdr:rowOff>
    </xdr:from>
    <xdr:to>
      <xdr:col>76</xdr:col>
      <xdr:colOff>165100</xdr:colOff>
      <xdr:row>62</xdr:row>
      <xdr:rowOff>121013</xdr:rowOff>
    </xdr:to>
    <xdr:sp macro="" textlink="">
      <xdr:nvSpPr>
        <xdr:cNvPr id="583" name="楕円 582">
          <a:extLst>
            <a:ext uri="{FF2B5EF4-FFF2-40B4-BE49-F238E27FC236}">
              <a16:creationId xmlns:a16="http://schemas.microsoft.com/office/drawing/2014/main" id="{064F9110-70A5-45BB-AC7B-FA8F09DB791B}"/>
            </a:ext>
          </a:extLst>
        </xdr:cNvPr>
        <xdr:cNvSpPr/>
      </xdr:nvSpPr>
      <xdr:spPr>
        <a:xfrm>
          <a:off x="14541500" y="106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70213</xdr:rowOff>
    </xdr:from>
    <xdr:to>
      <xdr:col>81</xdr:col>
      <xdr:colOff>50800</xdr:colOff>
      <xdr:row>62</xdr:row>
      <xdr:rowOff>102870</xdr:rowOff>
    </xdr:to>
    <xdr:cxnSp macro="">
      <xdr:nvCxnSpPr>
        <xdr:cNvPr id="584" name="直線コネクタ 583">
          <a:extLst>
            <a:ext uri="{FF2B5EF4-FFF2-40B4-BE49-F238E27FC236}">
              <a16:creationId xmlns:a16="http://schemas.microsoft.com/office/drawing/2014/main" id="{DAFEEFAA-D096-4CB3-BD68-5F850C131497}"/>
            </a:ext>
          </a:extLst>
        </xdr:cNvPr>
        <xdr:cNvCxnSpPr/>
      </xdr:nvCxnSpPr>
      <xdr:spPr>
        <a:xfrm>
          <a:off x="14592300" y="107001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33037</xdr:rowOff>
    </xdr:from>
    <xdr:ext cx="405111" cy="259045"/>
    <xdr:sp macro="" textlink="">
      <xdr:nvSpPr>
        <xdr:cNvPr id="585" name="n_1aveValue【保健センター・保健所】&#10;有形固定資産減価償却率">
          <a:extLst>
            <a:ext uri="{FF2B5EF4-FFF2-40B4-BE49-F238E27FC236}">
              <a16:creationId xmlns:a16="http://schemas.microsoft.com/office/drawing/2014/main" id="{12DE3A3D-7DA3-4DDA-87E3-C2904B0FAEB4}"/>
            </a:ext>
          </a:extLst>
        </xdr:cNvPr>
        <xdr:cNvSpPr txBox="1"/>
      </xdr:nvSpPr>
      <xdr:spPr>
        <a:xfrm>
          <a:off x="15266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586" name="n_2aveValue【保健センター・保健所】&#10;有形固定資産減価償却率">
          <a:extLst>
            <a:ext uri="{FF2B5EF4-FFF2-40B4-BE49-F238E27FC236}">
              <a16:creationId xmlns:a16="http://schemas.microsoft.com/office/drawing/2014/main" id="{BD462732-CFB5-44B3-801D-1CEB278366FE}"/>
            </a:ext>
          </a:extLst>
        </xdr:cNvPr>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587" name="n_3aveValue【保健センター・保健所】&#10;有形固定資産減価償却率">
          <a:extLst>
            <a:ext uri="{FF2B5EF4-FFF2-40B4-BE49-F238E27FC236}">
              <a16:creationId xmlns:a16="http://schemas.microsoft.com/office/drawing/2014/main" id="{7DDDD87F-032C-48B9-914E-FA7152643145}"/>
            </a:ext>
          </a:extLst>
        </xdr:cNvPr>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80390</xdr:rowOff>
    </xdr:from>
    <xdr:ext cx="405111" cy="259045"/>
    <xdr:sp macro="" textlink="">
      <xdr:nvSpPr>
        <xdr:cNvPr id="588" name="n_4aveValue【保健センター・保健所】&#10;有形固定資産減価償却率">
          <a:extLst>
            <a:ext uri="{FF2B5EF4-FFF2-40B4-BE49-F238E27FC236}">
              <a16:creationId xmlns:a16="http://schemas.microsoft.com/office/drawing/2014/main" id="{20BF1A95-DEF5-430A-BAF8-C90D693D794E}"/>
            </a:ext>
          </a:extLst>
        </xdr:cNvPr>
        <xdr:cNvSpPr txBox="1"/>
      </xdr:nvSpPr>
      <xdr:spPr>
        <a:xfrm>
          <a:off x="12611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144797</xdr:rowOff>
    </xdr:from>
    <xdr:ext cx="405111" cy="259045"/>
    <xdr:sp macro="" textlink="">
      <xdr:nvSpPr>
        <xdr:cNvPr id="589" name="n_1mainValue【保健センター・保健所】&#10;有形固定資産減価償却率">
          <a:extLst>
            <a:ext uri="{FF2B5EF4-FFF2-40B4-BE49-F238E27FC236}">
              <a16:creationId xmlns:a16="http://schemas.microsoft.com/office/drawing/2014/main" id="{DC634A9C-EB41-4A97-AEC9-22BC41916824}"/>
            </a:ext>
          </a:extLst>
        </xdr:cNvPr>
        <xdr:cNvSpPr txBox="1"/>
      </xdr:nvSpPr>
      <xdr:spPr>
        <a:xfrm>
          <a:off x="152660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112140</xdr:rowOff>
    </xdr:from>
    <xdr:ext cx="405111" cy="259045"/>
    <xdr:sp macro="" textlink="">
      <xdr:nvSpPr>
        <xdr:cNvPr id="590" name="n_2mainValue【保健センター・保健所】&#10;有形固定資産減価償却率">
          <a:extLst>
            <a:ext uri="{FF2B5EF4-FFF2-40B4-BE49-F238E27FC236}">
              <a16:creationId xmlns:a16="http://schemas.microsoft.com/office/drawing/2014/main" id="{B37FC654-4CCB-49FD-81B5-89A9E57810F1}"/>
            </a:ext>
          </a:extLst>
        </xdr:cNvPr>
        <xdr:cNvSpPr txBox="1"/>
      </xdr:nvSpPr>
      <xdr:spPr>
        <a:xfrm>
          <a:off x="14389744" y="1074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1" name="正方形/長方形 590">
          <a:extLst>
            <a:ext uri="{FF2B5EF4-FFF2-40B4-BE49-F238E27FC236}">
              <a16:creationId xmlns:a16="http://schemas.microsoft.com/office/drawing/2014/main" id="{0C2AAC25-3B7D-4093-9759-CA8EAAC0F63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2" name="正方形/長方形 591">
          <a:extLst>
            <a:ext uri="{FF2B5EF4-FFF2-40B4-BE49-F238E27FC236}">
              <a16:creationId xmlns:a16="http://schemas.microsoft.com/office/drawing/2014/main" id="{8A7EB2E1-B73B-4EBA-9623-571240C7ED7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3" name="正方形/長方形 592">
          <a:extLst>
            <a:ext uri="{FF2B5EF4-FFF2-40B4-BE49-F238E27FC236}">
              <a16:creationId xmlns:a16="http://schemas.microsoft.com/office/drawing/2014/main" id="{FF3D68EB-783A-4712-9321-CE460D1FD80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4" name="正方形/長方形 593">
          <a:extLst>
            <a:ext uri="{FF2B5EF4-FFF2-40B4-BE49-F238E27FC236}">
              <a16:creationId xmlns:a16="http://schemas.microsoft.com/office/drawing/2014/main" id="{4D73E727-F2D6-48B0-9CA4-AF9A579B358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5" name="正方形/長方形 594">
          <a:extLst>
            <a:ext uri="{FF2B5EF4-FFF2-40B4-BE49-F238E27FC236}">
              <a16:creationId xmlns:a16="http://schemas.microsoft.com/office/drawing/2014/main" id="{301CB061-2E91-4218-AE4D-BAE64B23DBE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6" name="正方形/長方形 595">
          <a:extLst>
            <a:ext uri="{FF2B5EF4-FFF2-40B4-BE49-F238E27FC236}">
              <a16:creationId xmlns:a16="http://schemas.microsoft.com/office/drawing/2014/main" id="{1F4DCAFA-5F82-48D0-9213-F004B272910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7" name="正方形/長方形 596">
          <a:extLst>
            <a:ext uri="{FF2B5EF4-FFF2-40B4-BE49-F238E27FC236}">
              <a16:creationId xmlns:a16="http://schemas.microsoft.com/office/drawing/2014/main" id="{49E6246C-59CC-4058-9445-92BDC4F775A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8" name="正方形/長方形 597">
          <a:extLst>
            <a:ext uri="{FF2B5EF4-FFF2-40B4-BE49-F238E27FC236}">
              <a16:creationId xmlns:a16="http://schemas.microsoft.com/office/drawing/2014/main" id="{5D216D0F-67F7-4530-8CDE-F3D00A0D79B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9" name="テキスト ボックス 598">
          <a:extLst>
            <a:ext uri="{FF2B5EF4-FFF2-40B4-BE49-F238E27FC236}">
              <a16:creationId xmlns:a16="http://schemas.microsoft.com/office/drawing/2014/main" id="{6B3F458B-AB18-4D86-A370-8A6A4BC0624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0" name="直線コネクタ 599">
          <a:extLst>
            <a:ext uri="{FF2B5EF4-FFF2-40B4-BE49-F238E27FC236}">
              <a16:creationId xmlns:a16="http://schemas.microsoft.com/office/drawing/2014/main" id="{F0B6ECD8-FBFD-4E20-AA34-65A538FB79C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01" name="直線コネクタ 600">
          <a:extLst>
            <a:ext uri="{FF2B5EF4-FFF2-40B4-BE49-F238E27FC236}">
              <a16:creationId xmlns:a16="http://schemas.microsoft.com/office/drawing/2014/main" id="{6A039C09-CAFE-4C54-8C4C-30BDC83DDEB1}"/>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02" name="テキスト ボックス 601">
          <a:extLst>
            <a:ext uri="{FF2B5EF4-FFF2-40B4-BE49-F238E27FC236}">
              <a16:creationId xmlns:a16="http://schemas.microsoft.com/office/drawing/2014/main" id="{D908DA69-1291-429C-836D-1DD0AA55AA1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03" name="直線コネクタ 602">
          <a:extLst>
            <a:ext uri="{FF2B5EF4-FFF2-40B4-BE49-F238E27FC236}">
              <a16:creationId xmlns:a16="http://schemas.microsoft.com/office/drawing/2014/main" id="{94E741D3-A2E9-40E4-90AF-02520663FF4A}"/>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04" name="テキスト ボックス 603">
          <a:extLst>
            <a:ext uri="{FF2B5EF4-FFF2-40B4-BE49-F238E27FC236}">
              <a16:creationId xmlns:a16="http://schemas.microsoft.com/office/drawing/2014/main" id="{8C5EAB7A-3537-46D9-9DC0-0AA7A503BF3F}"/>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05" name="直線コネクタ 604">
          <a:extLst>
            <a:ext uri="{FF2B5EF4-FFF2-40B4-BE49-F238E27FC236}">
              <a16:creationId xmlns:a16="http://schemas.microsoft.com/office/drawing/2014/main" id="{6F482A5E-6DCB-4175-9BC7-AF3C874D6713}"/>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06" name="テキスト ボックス 605">
          <a:extLst>
            <a:ext uri="{FF2B5EF4-FFF2-40B4-BE49-F238E27FC236}">
              <a16:creationId xmlns:a16="http://schemas.microsoft.com/office/drawing/2014/main" id="{9AEB2537-F4AA-4F81-BC34-5CB12478E66E}"/>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07" name="直線コネクタ 606">
          <a:extLst>
            <a:ext uri="{FF2B5EF4-FFF2-40B4-BE49-F238E27FC236}">
              <a16:creationId xmlns:a16="http://schemas.microsoft.com/office/drawing/2014/main" id="{93C6F12C-9070-4871-B10F-7CB63DD2739F}"/>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08" name="テキスト ボックス 607">
          <a:extLst>
            <a:ext uri="{FF2B5EF4-FFF2-40B4-BE49-F238E27FC236}">
              <a16:creationId xmlns:a16="http://schemas.microsoft.com/office/drawing/2014/main" id="{0C7B4FB5-4397-41AF-BEC2-458A880BCBDB}"/>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09" name="直線コネクタ 608">
          <a:extLst>
            <a:ext uri="{FF2B5EF4-FFF2-40B4-BE49-F238E27FC236}">
              <a16:creationId xmlns:a16="http://schemas.microsoft.com/office/drawing/2014/main" id="{E1F0BF56-126D-48CF-854C-B615B0ADD7D6}"/>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10" name="テキスト ボックス 609">
          <a:extLst>
            <a:ext uri="{FF2B5EF4-FFF2-40B4-BE49-F238E27FC236}">
              <a16:creationId xmlns:a16="http://schemas.microsoft.com/office/drawing/2014/main" id="{E71E4E9F-832C-49CF-88B4-498001D23E3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11" name="直線コネクタ 610">
          <a:extLst>
            <a:ext uri="{FF2B5EF4-FFF2-40B4-BE49-F238E27FC236}">
              <a16:creationId xmlns:a16="http://schemas.microsoft.com/office/drawing/2014/main" id="{FA849E3F-FA87-4DF5-BC61-35C844182F06}"/>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12" name="テキスト ボックス 611">
          <a:extLst>
            <a:ext uri="{FF2B5EF4-FFF2-40B4-BE49-F238E27FC236}">
              <a16:creationId xmlns:a16="http://schemas.microsoft.com/office/drawing/2014/main" id="{B0398791-1F28-4C9D-ADEB-92B320A17498}"/>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3" name="直線コネクタ 612">
          <a:extLst>
            <a:ext uri="{FF2B5EF4-FFF2-40B4-BE49-F238E27FC236}">
              <a16:creationId xmlns:a16="http://schemas.microsoft.com/office/drawing/2014/main" id="{635F874F-3223-47EA-BF10-0C638E41486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4" name="テキスト ボックス 613">
          <a:extLst>
            <a:ext uri="{FF2B5EF4-FFF2-40B4-BE49-F238E27FC236}">
              <a16:creationId xmlns:a16="http://schemas.microsoft.com/office/drawing/2014/main" id="{E69D6B7E-5145-45E1-9168-67AE18E812D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5" name="【保健センター・保健所】&#10;一人当たり面積グラフ枠">
          <a:extLst>
            <a:ext uri="{FF2B5EF4-FFF2-40B4-BE49-F238E27FC236}">
              <a16:creationId xmlns:a16="http://schemas.microsoft.com/office/drawing/2014/main" id="{2E9D3FE2-FD49-4466-B0BD-1D57DDABF21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616" name="直線コネクタ 615">
          <a:extLst>
            <a:ext uri="{FF2B5EF4-FFF2-40B4-BE49-F238E27FC236}">
              <a16:creationId xmlns:a16="http://schemas.microsoft.com/office/drawing/2014/main" id="{3F7775C9-BBB5-42A0-9F75-4C53A20835FA}"/>
            </a:ext>
          </a:extLst>
        </xdr:cNvPr>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617" name="【保健センター・保健所】&#10;一人当たり面積最小値テキスト">
          <a:extLst>
            <a:ext uri="{FF2B5EF4-FFF2-40B4-BE49-F238E27FC236}">
              <a16:creationId xmlns:a16="http://schemas.microsoft.com/office/drawing/2014/main" id="{F9FD6A74-11E5-497A-BC3A-81F482F086DF}"/>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618" name="直線コネクタ 617">
          <a:extLst>
            <a:ext uri="{FF2B5EF4-FFF2-40B4-BE49-F238E27FC236}">
              <a16:creationId xmlns:a16="http://schemas.microsoft.com/office/drawing/2014/main" id="{83F6E7D8-8EEE-4001-90C4-4EC52218EF84}"/>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619" name="【保健センター・保健所】&#10;一人当たり面積最大値テキスト">
          <a:extLst>
            <a:ext uri="{FF2B5EF4-FFF2-40B4-BE49-F238E27FC236}">
              <a16:creationId xmlns:a16="http://schemas.microsoft.com/office/drawing/2014/main" id="{16DA5B9D-32EE-4D0B-8D16-0CDB7376379C}"/>
            </a:ext>
          </a:extLst>
        </xdr:cNvPr>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620" name="直線コネクタ 619">
          <a:extLst>
            <a:ext uri="{FF2B5EF4-FFF2-40B4-BE49-F238E27FC236}">
              <a16:creationId xmlns:a16="http://schemas.microsoft.com/office/drawing/2014/main" id="{8D01C6D5-6F51-4456-8982-C60992CC2681}"/>
            </a:ext>
          </a:extLst>
        </xdr:cNvPr>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621" name="【保健センター・保健所】&#10;一人当たり面積平均値テキスト">
          <a:extLst>
            <a:ext uri="{FF2B5EF4-FFF2-40B4-BE49-F238E27FC236}">
              <a16:creationId xmlns:a16="http://schemas.microsoft.com/office/drawing/2014/main" id="{3DA141C7-377D-4DFE-BB28-46E742E4B2F2}"/>
            </a:ext>
          </a:extLst>
        </xdr:cNvPr>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622" name="フローチャート: 判断 621">
          <a:extLst>
            <a:ext uri="{FF2B5EF4-FFF2-40B4-BE49-F238E27FC236}">
              <a16:creationId xmlns:a16="http://schemas.microsoft.com/office/drawing/2014/main" id="{03FED92D-C742-4D96-AC57-2882356D64D6}"/>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623" name="フローチャート: 判断 622">
          <a:extLst>
            <a:ext uri="{FF2B5EF4-FFF2-40B4-BE49-F238E27FC236}">
              <a16:creationId xmlns:a16="http://schemas.microsoft.com/office/drawing/2014/main" id="{28599D74-ED4F-4422-BA3A-7A68AA8B1310}"/>
            </a:ext>
          </a:extLst>
        </xdr:cNvPr>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624" name="フローチャート: 判断 623">
          <a:extLst>
            <a:ext uri="{FF2B5EF4-FFF2-40B4-BE49-F238E27FC236}">
              <a16:creationId xmlns:a16="http://schemas.microsoft.com/office/drawing/2014/main" id="{3826A3DB-70E4-42DA-A209-BD80F3496DEF}"/>
            </a:ext>
          </a:extLst>
        </xdr:cNvPr>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625" name="フローチャート: 判断 624">
          <a:extLst>
            <a:ext uri="{FF2B5EF4-FFF2-40B4-BE49-F238E27FC236}">
              <a16:creationId xmlns:a16="http://schemas.microsoft.com/office/drawing/2014/main" id="{9AC877E8-E48B-425A-AFF8-994527454D66}"/>
            </a:ext>
          </a:extLst>
        </xdr:cNvPr>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626" name="フローチャート: 判断 625">
          <a:extLst>
            <a:ext uri="{FF2B5EF4-FFF2-40B4-BE49-F238E27FC236}">
              <a16:creationId xmlns:a16="http://schemas.microsoft.com/office/drawing/2014/main" id="{D9E15A5F-AFC4-48A3-A367-809929A5B4A0}"/>
            </a:ext>
          </a:extLst>
        </xdr:cNvPr>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7" name="テキスト ボックス 626">
          <a:extLst>
            <a:ext uri="{FF2B5EF4-FFF2-40B4-BE49-F238E27FC236}">
              <a16:creationId xmlns:a16="http://schemas.microsoft.com/office/drawing/2014/main" id="{19C43FC9-F84F-4A58-AE90-41A06161257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8" name="テキスト ボックス 627">
          <a:extLst>
            <a:ext uri="{FF2B5EF4-FFF2-40B4-BE49-F238E27FC236}">
              <a16:creationId xmlns:a16="http://schemas.microsoft.com/office/drawing/2014/main" id="{9E33E7F2-9459-417E-ACC3-FBF89C15509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9" name="テキスト ボックス 628">
          <a:extLst>
            <a:ext uri="{FF2B5EF4-FFF2-40B4-BE49-F238E27FC236}">
              <a16:creationId xmlns:a16="http://schemas.microsoft.com/office/drawing/2014/main" id="{9B65FA91-DF93-493C-9166-11A885E6C37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0" name="テキスト ボックス 629">
          <a:extLst>
            <a:ext uri="{FF2B5EF4-FFF2-40B4-BE49-F238E27FC236}">
              <a16:creationId xmlns:a16="http://schemas.microsoft.com/office/drawing/2014/main" id="{F59EBDDF-C7C7-45AF-A7D5-BB9603CCA50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06EE12C7-389B-425B-BB6D-A814C3EA6DC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37374</xdr:rowOff>
    </xdr:from>
    <xdr:to>
      <xdr:col>116</xdr:col>
      <xdr:colOff>114300</xdr:colOff>
      <xdr:row>64</xdr:row>
      <xdr:rowOff>138974</xdr:rowOff>
    </xdr:to>
    <xdr:sp macro="" textlink="">
      <xdr:nvSpPr>
        <xdr:cNvPr id="632" name="楕円 631">
          <a:extLst>
            <a:ext uri="{FF2B5EF4-FFF2-40B4-BE49-F238E27FC236}">
              <a16:creationId xmlns:a16="http://schemas.microsoft.com/office/drawing/2014/main" id="{E026E25E-FB70-4885-9A13-47FDA52A4D9D}"/>
            </a:ext>
          </a:extLst>
        </xdr:cNvPr>
        <xdr:cNvSpPr/>
      </xdr:nvSpPr>
      <xdr:spPr>
        <a:xfrm>
          <a:off x="221107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123751</xdr:rowOff>
    </xdr:from>
    <xdr:ext cx="469744" cy="259045"/>
    <xdr:sp macro="" textlink="">
      <xdr:nvSpPr>
        <xdr:cNvPr id="633" name="【保健センター・保健所】&#10;一人当たり面積該当値テキスト">
          <a:extLst>
            <a:ext uri="{FF2B5EF4-FFF2-40B4-BE49-F238E27FC236}">
              <a16:creationId xmlns:a16="http://schemas.microsoft.com/office/drawing/2014/main" id="{2BB2A08A-89A9-4314-97C7-42BE7E711028}"/>
            </a:ext>
          </a:extLst>
        </xdr:cNvPr>
        <xdr:cNvSpPr txBox="1"/>
      </xdr:nvSpPr>
      <xdr:spPr>
        <a:xfrm>
          <a:off x="22199600" y="1092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37374</xdr:rowOff>
    </xdr:from>
    <xdr:to>
      <xdr:col>112</xdr:col>
      <xdr:colOff>38100</xdr:colOff>
      <xdr:row>64</xdr:row>
      <xdr:rowOff>138974</xdr:rowOff>
    </xdr:to>
    <xdr:sp macro="" textlink="">
      <xdr:nvSpPr>
        <xdr:cNvPr id="634" name="楕円 633">
          <a:extLst>
            <a:ext uri="{FF2B5EF4-FFF2-40B4-BE49-F238E27FC236}">
              <a16:creationId xmlns:a16="http://schemas.microsoft.com/office/drawing/2014/main" id="{00DBFE17-8A5B-421D-9130-423A62F9FB46}"/>
            </a:ext>
          </a:extLst>
        </xdr:cNvPr>
        <xdr:cNvSpPr/>
      </xdr:nvSpPr>
      <xdr:spPr>
        <a:xfrm>
          <a:off x="212725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88174</xdr:rowOff>
    </xdr:from>
    <xdr:to>
      <xdr:col>116</xdr:col>
      <xdr:colOff>63500</xdr:colOff>
      <xdr:row>64</xdr:row>
      <xdr:rowOff>88174</xdr:rowOff>
    </xdr:to>
    <xdr:cxnSp macro="">
      <xdr:nvCxnSpPr>
        <xdr:cNvPr id="635" name="直線コネクタ 634">
          <a:extLst>
            <a:ext uri="{FF2B5EF4-FFF2-40B4-BE49-F238E27FC236}">
              <a16:creationId xmlns:a16="http://schemas.microsoft.com/office/drawing/2014/main" id="{668D1569-9D96-4290-8617-E67246D775AB}"/>
            </a:ext>
          </a:extLst>
        </xdr:cNvPr>
        <xdr:cNvCxnSpPr/>
      </xdr:nvCxnSpPr>
      <xdr:spPr>
        <a:xfrm>
          <a:off x="21323300" y="110609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37374</xdr:rowOff>
    </xdr:from>
    <xdr:to>
      <xdr:col>107</xdr:col>
      <xdr:colOff>101600</xdr:colOff>
      <xdr:row>64</xdr:row>
      <xdr:rowOff>138974</xdr:rowOff>
    </xdr:to>
    <xdr:sp macro="" textlink="">
      <xdr:nvSpPr>
        <xdr:cNvPr id="636" name="楕円 635">
          <a:extLst>
            <a:ext uri="{FF2B5EF4-FFF2-40B4-BE49-F238E27FC236}">
              <a16:creationId xmlns:a16="http://schemas.microsoft.com/office/drawing/2014/main" id="{9D17F718-AE10-47EA-8E4A-A5AAD6DF97E5}"/>
            </a:ext>
          </a:extLst>
        </xdr:cNvPr>
        <xdr:cNvSpPr/>
      </xdr:nvSpPr>
      <xdr:spPr>
        <a:xfrm>
          <a:off x="203835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88174</xdr:rowOff>
    </xdr:from>
    <xdr:to>
      <xdr:col>111</xdr:col>
      <xdr:colOff>177800</xdr:colOff>
      <xdr:row>64</xdr:row>
      <xdr:rowOff>88174</xdr:rowOff>
    </xdr:to>
    <xdr:cxnSp macro="">
      <xdr:nvCxnSpPr>
        <xdr:cNvPr id="637" name="直線コネクタ 636">
          <a:extLst>
            <a:ext uri="{FF2B5EF4-FFF2-40B4-BE49-F238E27FC236}">
              <a16:creationId xmlns:a16="http://schemas.microsoft.com/office/drawing/2014/main" id="{58E19F29-AE0F-4C18-A529-61180E2A1D59}"/>
            </a:ext>
          </a:extLst>
        </xdr:cNvPr>
        <xdr:cNvCxnSpPr/>
      </xdr:nvCxnSpPr>
      <xdr:spPr>
        <a:xfrm>
          <a:off x="20434300" y="110609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166931</xdr:rowOff>
    </xdr:from>
    <xdr:ext cx="469744" cy="259045"/>
    <xdr:sp macro="" textlink="">
      <xdr:nvSpPr>
        <xdr:cNvPr id="638" name="n_1aveValue【保健センター・保健所】&#10;一人当たり面積">
          <a:extLst>
            <a:ext uri="{FF2B5EF4-FFF2-40B4-BE49-F238E27FC236}">
              <a16:creationId xmlns:a16="http://schemas.microsoft.com/office/drawing/2014/main" id="{78607DC1-3A17-4AF6-A421-8E89D0A0B172}"/>
            </a:ext>
          </a:extLst>
        </xdr:cNvPr>
        <xdr:cNvSpPr txBox="1"/>
      </xdr:nvSpPr>
      <xdr:spPr>
        <a:xfrm>
          <a:off x="210757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18342</xdr:rowOff>
    </xdr:from>
    <xdr:ext cx="469744" cy="259045"/>
    <xdr:sp macro="" textlink="">
      <xdr:nvSpPr>
        <xdr:cNvPr id="639" name="n_2aveValue【保健センター・保健所】&#10;一人当たり面積">
          <a:extLst>
            <a:ext uri="{FF2B5EF4-FFF2-40B4-BE49-F238E27FC236}">
              <a16:creationId xmlns:a16="http://schemas.microsoft.com/office/drawing/2014/main" id="{9E30175F-38F6-44F1-A198-A2A15E4DF23A}"/>
            </a:ext>
          </a:extLst>
        </xdr:cNvPr>
        <xdr:cNvSpPr txBox="1"/>
      </xdr:nvSpPr>
      <xdr:spPr>
        <a:xfrm>
          <a:off x="20199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5278</xdr:rowOff>
    </xdr:from>
    <xdr:ext cx="469744" cy="259045"/>
    <xdr:sp macro="" textlink="">
      <xdr:nvSpPr>
        <xdr:cNvPr id="640" name="n_3aveValue【保健センター・保健所】&#10;一人当たり面積">
          <a:extLst>
            <a:ext uri="{FF2B5EF4-FFF2-40B4-BE49-F238E27FC236}">
              <a16:creationId xmlns:a16="http://schemas.microsoft.com/office/drawing/2014/main" id="{CC7C1254-E3A4-469F-ABBD-9BDEA15CCB23}"/>
            </a:ext>
          </a:extLst>
        </xdr:cNvPr>
        <xdr:cNvSpPr txBox="1"/>
      </xdr:nvSpPr>
      <xdr:spPr>
        <a:xfrm>
          <a:off x="19310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134274</xdr:rowOff>
    </xdr:from>
    <xdr:ext cx="469744" cy="259045"/>
    <xdr:sp macro="" textlink="">
      <xdr:nvSpPr>
        <xdr:cNvPr id="641" name="n_4aveValue【保健センター・保健所】&#10;一人当たり面積">
          <a:extLst>
            <a:ext uri="{FF2B5EF4-FFF2-40B4-BE49-F238E27FC236}">
              <a16:creationId xmlns:a16="http://schemas.microsoft.com/office/drawing/2014/main" id="{8361AEDF-8BF6-41DB-8BD9-8377C7542CD4}"/>
            </a:ext>
          </a:extLst>
        </xdr:cNvPr>
        <xdr:cNvSpPr txBox="1"/>
      </xdr:nvSpPr>
      <xdr:spPr>
        <a:xfrm>
          <a:off x="18421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130101</xdr:rowOff>
    </xdr:from>
    <xdr:ext cx="469744" cy="259045"/>
    <xdr:sp macro="" textlink="">
      <xdr:nvSpPr>
        <xdr:cNvPr id="642" name="n_1mainValue【保健センター・保健所】&#10;一人当たり面積">
          <a:extLst>
            <a:ext uri="{FF2B5EF4-FFF2-40B4-BE49-F238E27FC236}">
              <a16:creationId xmlns:a16="http://schemas.microsoft.com/office/drawing/2014/main" id="{90F178BB-FBB5-4945-924B-06354C272ACA}"/>
            </a:ext>
          </a:extLst>
        </xdr:cNvPr>
        <xdr:cNvSpPr txBox="1"/>
      </xdr:nvSpPr>
      <xdr:spPr>
        <a:xfrm>
          <a:off x="21075727" y="1110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130101</xdr:rowOff>
    </xdr:from>
    <xdr:ext cx="469744" cy="259045"/>
    <xdr:sp macro="" textlink="">
      <xdr:nvSpPr>
        <xdr:cNvPr id="643" name="n_2mainValue【保健センター・保健所】&#10;一人当たり面積">
          <a:extLst>
            <a:ext uri="{FF2B5EF4-FFF2-40B4-BE49-F238E27FC236}">
              <a16:creationId xmlns:a16="http://schemas.microsoft.com/office/drawing/2014/main" id="{3E619316-7983-4A75-A019-EDF3DD039A36}"/>
            </a:ext>
          </a:extLst>
        </xdr:cNvPr>
        <xdr:cNvSpPr txBox="1"/>
      </xdr:nvSpPr>
      <xdr:spPr>
        <a:xfrm>
          <a:off x="20199427" y="1110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4" name="正方形/長方形 643">
          <a:extLst>
            <a:ext uri="{FF2B5EF4-FFF2-40B4-BE49-F238E27FC236}">
              <a16:creationId xmlns:a16="http://schemas.microsoft.com/office/drawing/2014/main" id="{2805AFAE-9852-45DE-BF20-F25E979CE62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5" name="正方形/長方形 644">
          <a:extLst>
            <a:ext uri="{FF2B5EF4-FFF2-40B4-BE49-F238E27FC236}">
              <a16:creationId xmlns:a16="http://schemas.microsoft.com/office/drawing/2014/main" id="{231E2923-B9C4-4CB8-8D69-2B610BE8BCA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6" name="正方形/長方形 645">
          <a:extLst>
            <a:ext uri="{FF2B5EF4-FFF2-40B4-BE49-F238E27FC236}">
              <a16:creationId xmlns:a16="http://schemas.microsoft.com/office/drawing/2014/main" id="{416FE3AB-2955-4ED8-8D53-69E8B2EEFB1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7" name="正方形/長方形 646">
          <a:extLst>
            <a:ext uri="{FF2B5EF4-FFF2-40B4-BE49-F238E27FC236}">
              <a16:creationId xmlns:a16="http://schemas.microsoft.com/office/drawing/2014/main" id="{79C27CFE-9D3F-4A62-BAFE-7A9A9DF6AC8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8" name="正方形/長方形 647">
          <a:extLst>
            <a:ext uri="{FF2B5EF4-FFF2-40B4-BE49-F238E27FC236}">
              <a16:creationId xmlns:a16="http://schemas.microsoft.com/office/drawing/2014/main" id="{01C437DD-324F-466B-8496-08918E00E42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9" name="正方形/長方形 648">
          <a:extLst>
            <a:ext uri="{FF2B5EF4-FFF2-40B4-BE49-F238E27FC236}">
              <a16:creationId xmlns:a16="http://schemas.microsoft.com/office/drawing/2014/main" id="{2B1DAAD7-C14A-424F-AC83-481E3A1D5FE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0" name="正方形/長方形 649">
          <a:extLst>
            <a:ext uri="{FF2B5EF4-FFF2-40B4-BE49-F238E27FC236}">
              <a16:creationId xmlns:a16="http://schemas.microsoft.com/office/drawing/2014/main" id="{C826392E-7F64-4CC5-AFC6-7E10480F71D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正方形/長方形 650">
          <a:extLst>
            <a:ext uri="{FF2B5EF4-FFF2-40B4-BE49-F238E27FC236}">
              <a16:creationId xmlns:a16="http://schemas.microsoft.com/office/drawing/2014/main" id="{93660D2D-B596-4B0F-9C45-44AD8454E93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2" name="テキスト ボックス 651">
          <a:extLst>
            <a:ext uri="{FF2B5EF4-FFF2-40B4-BE49-F238E27FC236}">
              <a16:creationId xmlns:a16="http://schemas.microsoft.com/office/drawing/2014/main" id="{F1B50FD3-CAD2-4527-830D-6E821EBAB91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3" name="直線コネクタ 652">
          <a:extLst>
            <a:ext uri="{FF2B5EF4-FFF2-40B4-BE49-F238E27FC236}">
              <a16:creationId xmlns:a16="http://schemas.microsoft.com/office/drawing/2014/main" id="{4097BD45-E5A8-403A-A91E-E53D944E7EB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54" name="テキスト ボックス 653">
          <a:extLst>
            <a:ext uri="{FF2B5EF4-FFF2-40B4-BE49-F238E27FC236}">
              <a16:creationId xmlns:a16="http://schemas.microsoft.com/office/drawing/2014/main" id="{B5A880F1-2360-4CC9-BAD8-8D2E48A7CBF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55" name="直線コネクタ 654">
          <a:extLst>
            <a:ext uri="{FF2B5EF4-FFF2-40B4-BE49-F238E27FC236}">
              <a16:creationId xmlns:a16="http://schemas.microsoft.com/office/drawing/2014/main" id="{88398C4B-D5E6-49D5-82F0-36F4B32525F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56" name="テキスト ボックス 655">
          <a:extLst>
            <a:ext uri="{FF2B5EF4-FFF2-40B4-BE49-F238E27FC236}">
              <a16:creationId xmlns:a16="http://schemas.microsoft.com/office/drawing/2014/main" id="{1AEA5225-B7FB-4DA3-962E-63E813F3920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57" name="直線コネクタ 656">
          <a:extLst>
            <a:ext uri="{FF2B5EF4-FFF2-40B4-BE49-F238E27FC236}">
              <a16:creationId xmlns:a16="http://schemas.microsoft.com/office/drawing/2014/main" id="{214B4905-6EDB-4150-BABE-CD94CAD052B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58" name="テキスト ボックス 657">
          <a:extLst>
            <a:ext uri="{FF2B5EF4-FFF2-40B4-BE49-F238E27FC236}">
              <a16:creationId xmlns:a16="http://schemas.microsoft.com/office/drawing/2014/main" id="{0CBB4670-D74B-41A5-95F8-A8DB05DE445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59" name="直線コネクタ 658">
          <a:extLst>
            <a:ext uri="{FF2B5EF4-FFF2-40B4-BE49-F238E27FC236}">
              <a16:creationId xmlns:a16="http://schemas.microsoft.com/office/drawing/2014/main" id="{F2BEFD2F-547E-494C-8A9A-3076219BA33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0" name="テキスト ボックス 659">
          <a:extLst>
            <a:ext uri="{FF2B5EF4-FFF2-40B4-BE49-F238E27FC236}">
              <a16:creationId xmlns:a16="http://schemas.microsoft.com/office/drawing/2014/main" id="{7EC004B8-736C-4562-A7E7-570BC4B1FEE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61" name="直線コネクタ 660">
          <a:extLst>
            <a:ext uri="{FF2B5EF4-FFF2-40B4-BE49-F238E27FC236}">
              <a16:creationId xmlns:a16="http://schemas.microsoft.com/office/drawing/2014/main" id="{B0EF92BC-8124-417D-91D8-C8C9E453E61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62" name="テキスト ボックス 661">
          <a:extLst>
            <a:ext uri="{FF2B5EF4-FFF2-40B4-BE49-F238E27FC236}">
              <a16:creationId xmlns:a16="http://schemas.microsoft.com/office/drawing/2014/main" id="{EAD5F735-21C7-4BEC-BBC5-7B201DACFE4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63" name="直線コネクタ 662">
          <a:extLst>
            <a:ext uri="{FF2B5EF4-FFF2-40B4-BE49-F238E27FC236}">
              <a16:creationId xmlns:a16="http://schemas.microsoft.com/office/drawing/2014/main" id="{31CDFC4A-1F80-417F-99EE-B84E10FAA9D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64" name="テキスト ボックス 663">
          <a:extLst>
            <a:ext uri="{FF2B5EF4-FFF2-40B4-BE49-F238E27FC236}">
              <a16:creationId xmlns:a16="http://schemas.microsoft.com/office/drawing/2014/main" id="{496ECA71-1587-404A-BD99-BDC06A5497A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65" name="直線コネクタ 664">
          <a:extLst>
            <a:ext uri="{FF2B5EF4-FFF2-40B4-BE49-F238E27FC236}">
              <a16:creationId xmlns:a16="http://schemas.microsoft.com/office/drawing/2014/main" id="{A0300894-CD34-4A21-83B8-2151A697BA7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66" name="テキスト ボックス 665">
          <a:extLst>
            <a:ext uri="{FF2B5EF4-FFF2-40B4-BE49-F238E27FC236}">
              <a16:creationId xmlns:a16="http://schemas.microsoft.com/office/drawing/2014/main" id="{94A5F2BF-56FF-4BBA-B0A8-EF5FFC91EBC3}"/>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7" name="直線コネクタ 666">
          <a:extLst>
            <a:ext uri="{FF2B5EF4-FFF2-40B4-BE49-F238E27FC236}">
              <a16:creationId xmlns:a16="http://schemas.microsoft.com/office/drawing/2014/main" id="{DE2D6E64-7CA0-4E1C-A8B8-50DA19931B6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8" name="【消防施設】&#10;有形固定資産減価償却率グラフ枠">
          <a:extLst>
            <a:ext uri="{FF2B5EF4-FFF2-40B4-BE49-F238E27FC236}">
              <a16:creationId xmlns:a16="http://schemas.microsoft.com/office/drawing/2014/main" id="{2E011698-66AD-4991-AF59-4173B134FC5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669" name="直線コネクタ 668">
          <a:extLst>
            <a:ext uri="{FF2B5EF4-FFF2-40B4-BE49-F238E27FC236}">
              <a16:creationId xmlns:a16="http://schemas.microsoft.com/office/drawing/2014/main" id="{7AB68AF8-9AF8-49B1-9FF9-F22E8FABBFC9}"/>
            </a:ext>
          </a:extLst>
        </xdr:cNvPr>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70" name="【消防施設】&#10;有形固定資産減価償却率最小値テキスト">
          <a:extLst>
            <a:ext uri="{FF2B5EF4-FFF2-40B4-BE49-F238E27FC236}">
              <a16:creationId xmlns:a16="http://schemas.microsoft.com/office/drawing/2014/main" id="{BF59F85D-CB4F-41C1-9FAE-9C1DC27C973C}"/>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71" name="直線コネクタ 670">
          <a:extLst>
            <a:ext uri="{FF2B5EF4-FFF2-40B4-BE49-F238E27FC236}">
              <a16:creationId xmlns:a16="http://schemas.microsoft.com/office/drawing/2014/main" id="{AAFF4707-70E2-4FF4-AEE7-BF4D0335E868}"/>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672" name="【消防施設】&#10;有形固定資産減価償却率最大値テキスト">
          <a:extLst>
            <a:ext uri="{FF2B5EF4-FFF2-40B4-BE49-F238E27FC236}">
              <a16:creationId xmlns:a16="http://schemas.microsoft.com/office/drawing/2014/main" id="{E3E99CAA-8D2D-46CA-9CFD-223630BF9ECD}"/>
            </a:ext>
          </a:extLst>
        </xdr:cNvPr>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673" name="直線コネクタ 672">
          <a:extLst>
            <a:ext uri="{FF2B5EF4-FFF2-40B4-BE49-F238E27FC236}">
              <a16:creationId xmlns:a16="http://schemas.microsoft.com/office/drawing/2014/main" id="{F2F68B85-DB5A-406B-BB00-B11736DD6053}"/>
            </a:ext>
          </a:extLst>
        </xdr:cNvPr>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674" name="【消防施設】&#10;有形固定資産減価償却率平均値テキスト">
          <a:extLst>
            <a:ext uri="{FF2B5EF4-FFF2-40B4-BE49-F238E27FC236}">
              <a16:creationId xmlns:a16="http://schemas.microsoft.com/office/drawing/2014/main" id="{FC0454FD-A164-46F1-B738-567F67D3FF3A}"/>
            </a:ext>
          </a:extLst>
        </xdr:cNvPr>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75" name="フローチャート: 判断 674">
          <a:extLst>
            <a:ext uri="{FF2B5EF4-FFF2-40B4-BE49-F238E27FC236}">
              <a16:creationId xmlns:a16="http://schemas.microsoft.com/office/drawing/2014/main" id="{72F716C5-F7E1-49AE-BAFA-CDA12E9788CE}"/>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76" name="フローチャート: 判断 675">
          <a:extLst>
            <a:ext uri="{FF2B5EF4-FFF2-40B4-BE49-F238E27FC236}">
              <a16:creationId xmlns:a16="http://schemas.microsoft.com/office/drawing/2014/main" id="{CC2A8E75-C36B-4F04-90EB-8D2FE66C9B5E}"/>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677" name="フローチャート: 判断 676">
          <a:extLst>
            <a:ext uri="{FF2B5EF4-FFF2-40B4-BE49-F238E27FC236}">
              <a16:creationId xmlns:a16="http://schemas.microsoft.com/office/drawing/2014/main" id="{85E01084-9B94-42BA-AEBB-20ECDA742BFA}"/>
            </a:ext>
          </a:extLst>
        </xdr:cNvPr>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678" name="フローチャート: 判断 677">
          <a:extLst>
            <a:ext uri="{FF2B5EF4-FFF2-40B4-BE49-F238E27FC236}">
              <a16:creationId xmlns:a16="http://schemas.microsoft.com/office/drawing/2014/main" id="{14146EB3-797F-431B-A714-4D5FE16EA187}"/>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79" name="フローチャート: 判断 678">
          <a:extLst>
            <a:ext uri="{FF2B5EF4-FFF2-40B4-BE49-F238E27FC236}">
              <a16:creationId xmlns:a16="http://schemas.microsoft.com/office/drawing/2014/main" id="{A68AEEBD-7D81-4E06-BA4B-4D72ED09943F}"/>
            </a:ext>
          </a:extLst>
        </xdr:cNvPr>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id="{6B934EEA-3E84-4888-9326-2A146C3A11A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9AAAC546-1588-4E9B-A695-0463AD3385F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F80644F0-9AD9-4C46-AE2E-592A2225376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533B7162-A3CC-40F4-8B94-2C8391070D9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315B579D-C403-4A2F-8E08-60326746E23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31387</xdr:rowOff>
    </xdr:from>
    <xdr:to>
      <xdr:col>85</xdr:col>
      <xdr:colOff>177800</xdr:colOff>
      <xdr:row>81</xdr:row>
      <xdr:rowOff>132987</xdr:rowOff>
    </xdr:to>
    <xdr:sp macro="" textlink="">
      <xdr:nvSpPr>
        <xdr:cNvPr id="685" name="楕円 684">
          <a:extLst>
            <a:ext uri="{FF2B5EF4-FFF2-40B4-BE49-F238E27FC236}">
              <a16:creationId xmlns:a16="http://schemas.microsoft.com/office/drawing/2014/main" id="{51D55D7C-E680-45FD-A068-032E31349622}"/>
            </a:ext>
          </a:extLst>
        </xdr:cNvPr>
        <xdr:cNvSpPr/>
      </xdr:nvSpPr>
      <xdr:spPr>
        <a:xfrm>
          <a:off x="16268700" y="139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54264</xdr:rowOff>
    </xdr:from>
    <xdr:ext cx="405111" cy="259045"/>
    <xdr:sp macro="" textlink="">
      <xdr:nvSpPr>
        <xdr:cNvPr id="686" name="【消防施設】&#10;有形固定資産減価償却率該当値テキスト">
          <a:extLst>
            <a:ext uri="{FF2B5EF4-FFF2-40B4-BE49-F238E27FC236}">
              <a16:creationId xmlns:a16="http://schemas.microsoft.com/office/drawing/2014/main" id="{BFC449E1-F5A5-455E-BD0A-7451ECEDAF19}"/>
            </a:ext>
          </a:extLst>
        </xdr:cNvPr>
        <xdr:cNvSpPr txBox="1"/>
      </xdr:nvSpPr>
      <xdr:spPr>
        <a:xfrm>
          <a:off x="16357600" y="1377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160382</xdr:rowOff>
    </xdr:from>
    <xdr:to>
      <xdr:col>81</xdr:col>
      <xdr:colOff>101600</xdr:colOff>
      <xdr:row>81</xdr:row>
      <xdr:rowOff>90532</xdr:rowOff>
    </xdr:to>
    <xdr:sp macro="" textlink="">
      <xdr:nvSpPr>
        <xdr:cNvPr id="687" name="楕円 686">
          <a:extLst>
            <a:ext uri="{FF2B5EF4-FFF2-40B4-BE49-F238E27FC236}">
              <a16:creationId xmlns:a16="http://schemas.microsoft.com/office/drawing/2014/main" id="{03BACD6E-4F00-42F5-BBD3-0A0A992956AE}"/>
            </a:ext>
          </a:extLst>
        </xdr:cNvPr>
        <xdr:cNvSpPr/>
      </xdr:nvSpPr>
      <xdr:spPr>
        <a:xfrm>
          <a:off x="15430500" y="138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39732</xdr:rowOff>
    </xdr:from>
    <xdr:to>
      <xdr:col>85</xdr:col>
      <xdr:colOff>127000</xdr:colOff>
      <xdr:row>81</xdr:row>
      <xdr:rowOff>82187</xdr:rowOff>
    </xdr:to>
    <xdr:cxnSp macro="">
      <xdr:nvCxnSpPr>
        <xdr:cNvPr id="688" name="直線コネクタ 687">
          <a:extLst>
            <a:ext uri="{FF2B5EF4-FFF2-40B4-BE49-F238E27FC236}">
              <a16:creationId xmlns:a16="http://schemas.microsoft.com/office/drawing/2014/main" id="{86827DC1-556C-461E-839B-C23748508569}"/>
            </a:ext>
          </a:extLst>
        </xdr:cNvPr>
        <xdr:cNvCxnSpPr/>
      </xdr:nvCxnSpPr>
      <xdr:spPr>
        <a:xfrm>
          <a:off x="15481300" y="13927182"/>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116295</xdr:rowOff>
    </xdr:from>
    <xdr:to>
      <xdr:col>76</xdr:col>
      <xdr:colOff>165100</xdr:colOff>
      <xdr:row>81</xdr:row>
      <xdr:rowOff>46445</xdr:rowOff>
    </xdr:to>
    <xdr:sp macro="" textlink="">
      <xdr:nvSpPr>
        <xdr:cNvPr id="689" name="楕円 688">
          <a:extLst>
            <a:ext uri="{FF2B5EF4-FFF2-40B4-BE49-F238E27FC236}">
              <a16:creationId xmlns:a16="http://schemas.microsoft.com/office/drawing/2014/main" id="{8EBA0CF6-EA7E-4120-9833-68FBAF9F2E04}"/>
            </a:ext>
          </a:extLst>
        </xdr:cNvPr>
        <xdr:cNvSpPr/>
      </xdr:nvSpPr>
      <xdr:spPr>
        <a:xfrm>
          <a:off x="14541500" y="138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167095</xdr:rowOff>
    </xdr:from>
    <xdr:to>
      <xdr:col>81</xdr:col>
      <xdr:colOff>50800</xdr:colOff>
      <xdr:row>81</xdr:row>
      <xdr:rowOff>39732</xdr:rowOff>
    </xdr:to>
    <xdr:cxnSp macro="">
      <xdr:nvCxnSpPr>
        <xdr:cNvPr id="690" name="直線コネクタ 689">
          <a:extLst>
            <a:ext uri="{FF2B5EF4-FFF2-40B4-BE49-F238E27FC236}">
              <a16:creationId xmlns:a16="http://schemas.microsoft.com/office/drawing/2014/main" id="{C2D21A14-158F-4225-9DDD-B8FD657516BA}"/>
            </a:ext>
          </a:extLst>
        </xdr:cNvPr>
        <xdr:cNvCxnSpPr/>
      </xdr:nvCxnSpPr>
      <xdr:spPr>
        <a:xfrm>
          <a:off x="14592300" y="13883095"/>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691" name="n_1aveValue【消防施設】&#10;有形固定資産減価償却率">
          <a:extLst>
            <a:ext uri="{FF2B5EF4-FFF2-40B4-BE49-F238E27FC236}">
              <a16:creationId xmlns:a16="http://schemas.microsoft.com/office/drawing/2014/main" id="{56371327-2E8A-449A-B29A-0441C7C69C61}"/>
            </a:ext>
          </a:extLst>
        </xdr:cNvPr>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106153</xdr:rowOff>
    </xdr:from>
    <xdr:ext cx="405111" cy="259045"/>
    <xdr:sp macro="" textlink="">
      <xdr:nvSpPr>
        <xdr:cNvPr id="692" name="n_2aveValue【消防施設】&#10;有形固定資産減価償却率">
          <a:extLst>
            <a:ext uri="{FF2B5EF4-FFF2-40B4-BE49-F238E27FC236}">
              <a16:creationId xmlns:a16="http://schemas.microsoft.com/office/drawing/2014/main" id="{5EAC1EB8-627D-4460-81CF-1D85829D3561}"/>
            </a:ext>
          </a:extLst>
        </xdr:cNvPr>
        <xdr:cNvSpPr txBox="1"/>
      </xdr:nvSpPr>
      <xdr:spPr>
        <a:xfrm>
          <a:off x="14389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693" name="n_3aveValue【消防施設】&#10;有形固定資産減価償却率">
          <a:extLst>
            <a:ext uri="{FF2B5EF4-FFF2-40B4-BE49-F238E27FC236}">
              <a16:creationId xmlns:a16="http://schemas.microsoft.com/office/drawing/2014/main" id="{AA9817C3-FD09-4347-B723-700171FC3ECE}"/>
            </a:ext>
          </a:extLst>
        </xdr:cNvPr>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694" name="n_4aveValue【消防施設】&#10;有形固定資産減価償却率">
          <a:extLst>
            <a:ext uri="{FF2B5EF4-FFF2-40B4-BE49-F238E27FC236}">
              <a16:creationId xmlns:a16="http://schemas.microsoft.com/office/drawing/2014/main" id="{7837F3D1-D3F6-4C53-B020-91B4A21FC555}"/>
            </a:ext>
          </a:extLst>
        </xdr:cNvPr>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107059</xdr:rowOff>
    </xdr:from>
    <xdr:ext cx="405111" cy="259045"/>
    <xdr:sp macro="" textlink="">
      <xdr:nvSpPr>
        <xdr:cNvPr id="695" name="n_1mainValue【消防施設】&#10;有形固定資産減価償却率">
          <a:extLst>
            <a:ext uri="{FF2B5EF4-FFF2-40B4-BE49-F238E27FC236}">
              <a16:creationId xmlns:a16="http://schemas.microsoft.com/office/drawing/2014/main" id="{2D815F9B-E31E-4910-99A7-D9C027DD0B7F}"/>
            </a:ext>
          </a:extLst>
        </xdr:cNvPr>
        <xdr:cNvSpPr txBox="1"/>
      </xdr:nvSpPr>
      <xdr:spPr>
        <a:xfrm>
          <a:off x="15266044" y="1365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62972</xdr:rowOff>
    </xdr:from>
    <xdr:ext cx="405111" cy="259045"/>
    <xdr:sp macro="" textlink="">
      <xdr:nvSpPr>
        <xdr:cNvPr id="696" name="n_2mainValue【消防施設】&#10;有形固定資産減価償却率">
          <a:extLst>
            <a:ext uri="{FF2B5EF4-FFF2-40B4-BE49-F238E27FC236}">
              <a16:creationId xmlns:a16="http://schemas.microsoft.com/office/drawing/2014/main" id="{4A49F9A5-E2BA-4B72-8B60-28532A8438C4}"/>
            </a:ext>
          </a:extLst>
        </xdr:cNvPr>
        <xdr:cNvSpPr txBox="1"/>
      </xdr:nvSpPr>
      <xdr:spPr>
        <a:xfrm>
          <a:off x="14389744" y="136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7" name="正方形/長方形 696">
          <a:extLst>
            <a:ext uri="{FF2B5EF4-FFF2-40B4-BE49-F238E27FC236}">
              <a16:creationId xmlns:a16="http://schemas.microsoft.com/office/drawing/2014/main" id="{77A629EF-0E78-412A-9A69-668F9DFA9B7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8" name="正方形/長方形 697">
          <a:extLst>
            <a:ext uri="{FF2B5EF4-FFF2-40B4-BE49-F238E27FC236}">
              <a16:creationId xmlns:a16="http://schemas.microsoft.com/office/drawing/2014/main" id="{9C14AD11-AB79-4B5B-A6CB-A0E0D39B1FA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9" name="正方形/長方形 698">
          <a:extLst>
            <a:ext uri="{FF2B5EF4-FFF2-40B4-BE49-F238E27FC236}">
              <a16:creationId xmlns:a16="http://schemas.microsoft.com/office/drawing/2014/main" id="{A971F85F-84AE-4D00-AE55-480B7DAAF55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0" name="正方形/長方形 699">
          <a:extLst>
            <a:ext uri="{FF2B5EF4-FFF2-40B4-BE49-F238E27FC236}">
              <a16:creationId xmlns:a16="http://schemas.microsoft.com/office/drawing/2014/main" id="{5E1B6BF7-BB78-4DFC-BADA-4306E44B532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1" name="正方形/長方形 700">
          <a:extLst>
            <a:ext uri="{FF2B5EF4-FFF2-40B4-BE49-F238E27FC236}">
              <a16:creationId xmlns:a16="http://schemas.microsoft.com/office/drawing/2014/main" id="{577980C5-7775-4BD4-9131-40563021B69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2" name="正方形/長方形 701">
          <a:extLst>
            <a:ext uri="{FF2B5EF4-FFF2-40B4-BE49-F238E27FC236}">
              <a16:creationId xmlns:a16="http://schemas.microsoft.com/office/drawing/2014/main" id="{64B7FA19-1241-44F3-BD18-4397BDB6421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3" name="正方形/長方形 702">
          <a:extLst>
            <a:ext uri="{FF2B5EF4-FFF2-40B4-BE49-F238E27FC236}">
              <a16:creationId xmlns:a16="http://schemas.microsoft.com/office/drawing/2014/main" id="{8F20144C-C344-42A1-96CA-7018EE35CBC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4" name="正方形/長方形 703">
          <a:extLst>
            <a:ext uri="{FF2B5EF4-FFF2-40B4-BE49-F238E27FC236}">
              <a16:creationId xmlns:a16="http://schemas.microsoft.com/office/drawing/2014/main" id="{F38607B7-13D5-43F3-834A-EDBDE28F43C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5" name="テキスト ボックス 704">
          <a:extLst>
            <a:ext uri="{FF2B5EF4-FFF2-40B4-BE49-F238E27FC236}">
              <a16:creationId xmlns:a16="http://schemas.microsoft.com/office/drawing/2014/main" id="{7F1BB48B-8DE5-4B01-AB1F-C8F6B90492F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6" name="直線コネクタ 705">
          <a:extLst>
            <a:ext uri="{FF2B5EF4-FFF2-40B4-BE49-F238E27FC236}">
              <a16:creationId xmlns:a16="http://schemas.microsoft.com/office/drawing/2014/main" id="{51C221C1-F27E-4525-9824-70C80CD18AD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07" name="直線コネクタ 706">
          <a:extLst>
            <a:ext uri="{FF2B5EF4-FFF2-40B4-BE49-F238E27FC236}">
              <a16:creationId xmlns:a16="http://schemas.microsoft.com/office/drawing/2014/main" id="{E666581B-CF86-4D0F-B4A9-ACD935E7C51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8" name="テキスト ボックス 707">
          <a:extLst>
            <a:ext uri="{FF2B5EF4-FFF2-40B4-BE49-F238E27FC236}">
              <a16:creationId xmlns:a16="http://schemas.microsoft.com/office/drawing/2014/main" id="{FA947793-FD0A-4C15-AE08-15EF7F21CDF3}"/>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9" name="直線コネクタ 708">
          <a:extLst>
            <a:ext uri="{FF2B5EF4-FFF2-40B4-BE49-F238E27FC236}">
              <a16:creationId xmlns:a16="http://schemas.microsoft.com/office/drawing/2014/main" id="{AB61DF98-A90A-4403-9053-0A682D8F0A0C}"/>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10" name="テキスト ボックス 709">
          <a:extLst>
            <a:ext uri="{FF2B5EF4-FFF2-40B4-BE49-F238E27FC236}">
              <a16:creationId xmlns:a16="http://schemas.microsoft.com/office/drawing/2014/main" id="{A8C25328-9A2C-4B6D-A041-EDD01AC4F54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11" name="直線コネクタ 710">
          <a:extLst>
            <a:ext uri="{FF2B5EF4-FFF2-40B4-BE49-F238E27FC236}">
              <a16:creationId xmlns:a16="http://schemas.microsoft.com/office/drawing/2014/main" id="{D0D4FAFC-B222-475E-B7A1-5E21EC163409}"/>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12" name="テキスト ボックス 711">
          <a:extLst>
            <a:ext uri="{FF2B5EF4-FFF2-40B4-BE49-F238E27FC236}">
              <a16:creationId xmlns:a16="http://schemas.microsoft.com/office/drawing/2014/main" id="{F0B2F0D1-CF5D-425F-A6CB-F1ACA6721B37}"/>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13" name="直線コネクタ 712">
          <a:extLst>
            <a:ext uri="{FF2B5EF4-FFF2-40B4-BE49-F238E27FC236}">
              <a16:creationId xmlns:a16="http://schemas.microsoft.com/office/drawing/2014/main" id="{6168C39F-6117-4986-A01A-03683E7E57CC}"/>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14" name="テキスト ボックス 713">
          <a:extLst>
            <a:ext uri="{FF2B5EF4-FFF2-40B4-BE49-F238E27FC236}">
              <a16:creationId xmlns:a16="http://schemas.microsoft.com/office/drawing/2014/main" id="{0980CD76-D768-4806-A433-C2D7553BC218}"/>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5" name="直線コネクタ 714">
          <a:extLst>
            <a:ext uri="{FF2B5EF4-FFF2-40B4-BE49-F238E27FC236}">
              <a16:creationId xmlns:a16="http://schemas.microsoft.com/office/drawing/2014/main" id="{9FE08849-C13E-40DB-B358-4E174F650C5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6" name="テキスト ボックス 715">
          <a:extLst>
            <a:ext uri="{FF2B5EF4-FFF2-40B4-BE49-F238E27FC236}">
              <a16:creationId xmlns:a16="http://schemas.microsoft.com/office/drawing/2014/main" id="{57BDE9D1-E734-4897-9A03-05B63B23446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7" name="【消防施設】&#10;一人当たり面積グラフ枠">
          <a:extLst>
            <a:ext uri="{FF2B5EF4-FFF2-40B4-BE49-F238E27FC236}">
              <a16:creationId xmlns:a16="http://schemas.microsoft.com/office/drawing/2014/main" id="{9AD46D07-A648-474F-88D2-E5CB511BA61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718" name="直線コネクタ 717">
          <a:extLst>
            <a:ext uri="{FF2B5EF4-FFF2-40B4-BE49-F238E27FC236}">
              <a16:creationId xmlns:a16="http://schemas.microsoft.com/office/drawing/2014/main" id="{7D3C7723-F262-438E-9609-01D17479D3E1}"/>
            </a:ext>
          </a:extLst>
        </xdr:cNvPr>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19" name="【消防施設】&#10;一人当たり面積最小値テキスト">
          <a:extLst>
            <a:ext uri="{FF2B5EF4-FFF2-40B4-BE49-F238E27FC236}">
              <a16:creationId xmlns:a16="http://schemas.microsoft.com/office/drawing/2014/main" id="{52E41BD5-FBB9-40C5-B53A-F97E0EE8EC8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20" name="直線コネクタ 719">
          <a:extLst>
            <a:ext uri="{FF2B5EF4-FFF2-40B4-BE49-F238E27FC236}">
              <a16:creationId xmlns:a16="http://schemas.microsoft.com/office/drawing/2014/main" id="{BDAC7057-ABEA-4C6F-89C8-1C98A1315A81}"/>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721" name="【消防施設】&#10;一人当たり面積最大値テキスト">
          <a:extLst>
            <a:ext uri="{FF2B5EF4-FFF2-40B4-BE49-F238E27FC236}">
              <a16:creationId xmlns:a16="http://schemas.microsoft.com/office/drawing/2014/main" id="{1FAB1130-9575-44EB-BFA7-AD84D140BB3E}"/>
            </a:ext>
          </a:extLst>
        </xdr:cNvPr>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722" name="直線コネクタ 721">
          <a:extLst>
            <a:ext uri="{FF2B5EF4-FFF2-40B4-BE49-F238E27FC236}">
              <a16:creationId xmlns:a16="http://schemas.microsoft.com/office/drawing/2014/main" id="{0E005E4C-1236-4E56-8D3C-7A11D49F6BFD}"/>
            </a:ext>
          </a:extLst>
        </xdr:cNvPr>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169181</xdr:rowOff>
    </xdr:from>
    <xdr:ext cx="469744" cy="259045"/>
    <xdr:sp macro="" textlink="">
      <xdr:nvSpPr>
        <xdr:cNvPr id="723" name="【消防施設】&#10;一人当たり面積平均値テキスト">
          <a:extLst>
            <a:ext uri="{FF2B5EF4-FFF2-40B4-BE49-F238E27FC236}">
              <a16:creationId xmlns:a16="http://schemas.microsoft.com/office/drawing/2014/main" id="{C493E051-4F27-455F-B293-E83A0E9425C1}"/>
            </a:ext>
          </a:extLst>
        </xdr:cNvPr>
        <xdr:cNvSpPr txBox="1"/>
      </xdr:nvSpPr>
      <xdr:spPr>
        <a:xfrm>
          <a:off x="22199600" y="14399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724" name="フローチャート: 判断 723">
          <a:extLst>
            <a:ext uri="{FF2B5EF4-FFF2-40B4-BE49-F238E27FC236}">
              <a16:creationId xmlns:a16="http://schemas.microsoft.com/office/drawing/2014/main" id="{83E88906-545D-4A03-97E8-3E14B10A94F2}"/>
            </a:ext>
          </a:extLst>
        </xdr:cNvPr>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725" name="フローチャート: 判断 724">
          <a:extLst>
            <a:ext uri="{FF2B5EF4-FFF2-40B4-BE49-F238E27FC236}">
              <a16:creationId xmlns:a16="http://schemas.microsoft.com/office/drawing/2014/main" id="{95DBD710-12FE-4B15-9E10-B6A45E68D59E}"/>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726" name="フローチャート: 判断 725">
          <a:extLst>
            <a:ext uri="{FF2B5EF4-FFF2-40B4-BE49-F238E27FC236}">
              <a16:creationId xmlns:a16="http://schemas.microsoft.com/office/drawing/2014/main" id="{C75B9A81-2875-4ED9-9516-53A71EFDAECE}"/>
            </a:ext>
          </a:extLst>
        </xdr:cNvPr>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727" name="フローチャート: 判断 726">
          <a:extLst>
            <a:ext uri="{FF2B5EF4-FFF2-40B4-BE49-F238E27FC236}">
              <a16:creationId xmlns:a16="http://schemas.microsoft.com/office/drawing/2014/main" id="{388EC076-D105-4146-8C71-B88FAB47D1B7}"/>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728" name="フローチャート: 判断 727">
          <a:extLst>
            <a:ext uri="{FF2B5EF4-FFF2-40B4-BE49-F238E27FC236}">
              <a16:creationId xmlns:a16="http://schemas.microsoft.com/office/drawing/2014/main" id="{C0A56997-C041-4F3E-A961-1D9D016FECF3}"/>
            </a:ext>
          </a:extLst>
        </xdr:cNvPr>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id="{11C05F6F-A262-4AC0-AB3A-03BD3F5872E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0" name="テキスト ボックス 729">
          <a:extLst>
            <a:ext uri="{FF2B5EF4-FFF2-40B4-BE49-F238E27FC236}">
              <a16:creationId xmlns:a16="http://schemas.microsoft.com/office/drawing/2014/main" id="{07B13C1C-32A0-4ECE-A4EC-382D5826ACD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1" name="テキスト ボックス 730">
          <a:extLst>
            <a:ext uri="{FF2B5EF4-FFF2-40B4-BE49-F238E27FC236}">
              <a16:creationId xmlns:a16="http://schemas.microsoft.com/office/drawing/2014/main" id="{8C160303-7500-4ED0-A05C-D7E6D21B4D1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2" name="テキスト ボックス 731">
          <a:extLst>
            <a:ext uri="{FF2B5EF4-FFF2-40B4-BE49-F238E27FC236}">
              <a16:creationId xmlns:a16="http://schemas.microsoft.com/office/drawing/2014/main" id="{CC0EED3A-83D2-45BB-98D4-38E826B7024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3" name="テキスト ボックス 732">
          <a:extLst>
            <a:ext uri="{FF2B5EF4-FFF2-40B4-BE49-F238E27FC236}">
              <a16:creationId xmlns:a16="http://schemas.microsoft.com/office/drawing/2014/main" id="{B849A39D-6BDF-44E1-96A4-2456F610A07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34" name="楕円 733">
          <a:extLst>
            <a:ext uri="{FF2B5EF4-FFF2-40B4-BE49-F238E27FC236}">
              <a16:creationId xmlns:a16="http://schemas.microsoft.com/office/drawing/2014/main" id="{2DF7677A-07D0-4D6F-960E-9AC01EB0322D}"/>
            </a:ext>
          </a:extLst>
        </xdr:cNvPr>
        <xdr:cNvSpPr/>
      </xdr:nvSpPr>
      <xdr:spPr>
        <a:xfrm>
          <a:off x="22110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10177</xdr:rowOff>
    </xdr:from>
    <xdr:ext cx="469744" cy="259045"/>
    <xdr:sp macro="" textlink="">
      <xdr:nvSpPr>
        <xdr:cNvPr id="735" name="【消防施設】&#10;一人当たり面積該当値テキスト">
          <a:extLst>
            <a:ext uri="{FF2B5EF4-FFF2-40B4-BE49-F238E27FC236}">
              <a16:creationId xmlns:a16="http://schemas.microsoft.com/office/drawing/2014/main" id="{0D96D82A-C9F3-4BFC-ACD0-861FA8BA5B3B}"/>
            </a:ext>
          </a:extLst>
        </xdr:cNvPr>
        <xdr:cNvSpPr txBox="1"/>
      </xdr:nvSpPr>
      <xdr:spPr>
        <a:xfrm>
          <a:off x="22199600"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736" name="楕円 735">
          <a:extLst>
            <a:ext uri="{FF2B5EF4-FFF2-40B4-BE49-F238E27FC236}">
              <a16:creationId xmlns:a16="http://schemas.microsoft.com/office/drawing/2014/main" id="{4ED1EA5D-C856-4C10-BE88-B0B386502009}"/>
            </a:ext>
          </a:extLst>
        </xdr:cNvPr>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38100</xdr:rowOff>
    </xdr:from>
    <xdr:to>
      <xdr:col>116</xdr:col>
      <xdr:colOff>63500</xdr:colOff>
      <xdr:row>84</xdr:row>
      <xdr:rowOff>38100</xdr:rowOff>
    </xdr:to>
    <xdr:cxnSp macro="">
      <xdr:nvCxnSpPr>
        <xdr:cNvPr id="737" name="直線コネクタ 736">
          <a:extLst>
            <a:ext uri="{FF2B5EF4-FFF2-40B4-BE49-F238E27FC236}">
              <a16:creationId xmlns:a16="http://schemas.microsoft.com/office/drawing/2014/main" id="{BA085D49-0277-4AE8-81EE-8F41A065D23A}"/>
            </a:ext>
          </a:extLst>
        </xdr:cNvPr>
        <xdr:cNvCxnSpPr/>
      </xdr:nvCxnSpPr>
      <xdr:spPr>
        <a:xfrm>
          <a:off x="21323300" y="1443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738" name="楕円 737">
          <a:extLst>
            <a:ext uri="{FF2B5EF4-FFF2-40B4-BE49-F238E27FC236}">
              <a16:creationId xmlns:a16="http://schemas.microsoft.com/office/drawing/2014/main" id="{8B0C214D-9788-410F-A1B5-A32E2BB84EC5}"/>
            </a:ext>
          </a:extLst>
        </xdr:cNvPr>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38100</xdr:rowOff>
    </xdr:to>
    <xdr:cxnSp macro="">
      <xdr:nvCxnSpPr>
        <xdr:cNvPr id="739" name="直線コネクタ 738">
          <a:extLst>
            <a:ext uri="{FF2B5EF4-FFF2-40B4-BE49-F238E27FC236}">
              <a16:creationId xmlns:a16="http://schemas.microsoft.com/office/drawing/2014/main" id="{B9715D17-EC42-47B4-89DE-8956B075B06A}"/>
            </a:ext>
          </a:extLst>
        </xdr:cNvPr>
        <xdr:cNvCxnSpPr/>
      </xdr:nvCxnSpPr>
      <xdr:spPr>
        <a:xfrm>
          <a:off x="20434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125747</xdr:rowOff>
    </xdr:from>
    <xdr:ext cx="469744" cy="259045"/>
    <xdr:sp macro="" textlink="">
      <xdr:nvSpPr>
        <xdr:cNvPr id="740" name="n_1aveValue【消防施設】&#10;一人当たり面積">
          <a:extLst>
            <a:ext uri="{FF2B5EF4-FFF2-40B4-BE49-F238E27FC236}">
              <a16:creationId xmlns:a16="http://schemas.microsoft.com/office/drawing/2014/main" id="{2F851935-1214-49F0-BFAD-D542967E13EF}"/>
            </a:ext>
          </a:extLst>
        </xdr:cNvPr>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107459</xdr:rowOff>
    </xdr:from>
    <xdr:ext cx="469744" cy="259045"/>
    <xdr:sp macro="" textlink="">
      <xdr:nvSpPr>
        <xdr:cNvPr id="741" name="n_2aveValue【消防施設】&#10;一人当たり面積">
          <a:extLst>
            <a:ext uri="{FF2B5EF4-FFF2-40B4-BE49-F238E27FC236}">
              <a16:creationId xmlns:a16="http://schemas.microsoft.com/office/drawing/2014/main" id="{DDF71E39-AC76-4B6B-A3EF-96236B937A4E}"/>
            </a:ext>
          </a:extLst>
        </xdr:cNvPr>
        <xdr:cNvSpPr txBox="1"/>
      </xdr:nvSpPr>
      <xdr:spPr>
        <a:xfrm>
          <a:off x="20199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742" name="n_3aveValue【消防施設】&#10;一人当たり面積">
          <a:extLst>
            <a:ext uri="{FF2B5EF4-FFF2-40B4-BE49-F238E27FC236}">
              <a16:creationId xmlns:a16="http://schemas.microsoft.com/office/drawing/2014/main" id="{8A04886F-EB3E-4569-8884-CD8C44C36C06}"/>
            </a:ext>
          </a:extLst>
        </xdr:cNvPr>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743" name="n_4aveValue【消防施設】&#10;一人当たり面積">
          <a:extLst>
            <a:ext uri="{FF2B5EF4-FFF2-40B4-BE49-F238E27FC236}">
              <a16:creationId xmlns:a16="http://schemas.microsoft.com/office/drawing/2014/main" id="{31BD95C3-E44B-4175-A95E-F2CC45E1BE35}"/>
            </a:ext>
          </a:extLst>
        </xdr:cNvPr>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105427</xdr:rowOff>
    </xdr:from>
    <xdr:ext cx="469744" cy="259045"/>
    <xdr:sp macro="" textlink="">
      <xdr:nvSpPr>
        <xdr:cNvPr id="744" name="n_1mainValue【消防施設】&#10;一人当たり面積">
          <a:extLst>
            <a:ext uri="{FF2B5EF4-FFF2-40B4-BE49-F238E27FC236}">
              <a16:creationId xmlns:a16="http://schemas.microsoft.com/office/drawing/2014/main" id="{36419A97-BF29-472C-8FAB-5F44050BF303}"/>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45" name="n_2mainValue【消防施設】&#10;一人当たり面積">
          <a:extLst>
            <a:ext uri="{FF2B5EF4-FFF2-40B4-BE49-F238E27FC236}">
              <a16:creationId xmlns:a16="http://schemas.microsoft.com/office/drawing/2014/main" id="{9AE4FA67-73EE-44D7-A6CA-07D42706EFA1}"/>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6" name="正方形/長方形 745">
          <a:extLst>
            <a:ext uri="{FF2B5EF4-FFF2-40B4-BE49-F238E27FC236}">
              <a16:creationId xmlns:a16="http://schemas.microsoft.com/office/drawing/2014/main" id="{17363ADB-63AA-4280-A05B-E3447432C38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7" name="正方形/長方形 746">
          <a:extLst>
            <a:ext uri="{FF2B5EF4-FFF2-40B4-BE49-F238E27FC236}">
              <a16:creationId xmlns:a16="http://schemas.microsoft.com/office/drawing/2014/main" id="{582586B1-2E5D-4500-B16B-2ADB1C63599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8" name="正方形/長方形 747">
          <a:extLst>
            <a:ext uri="{FF2B5EF4-FFF2-40B4-BE49-F238E27FC236}">
              <a16:creationId xmlns:a16="http://schemas.microsoft.com/office/drawing/2014/main" id="{52C578E6-9AE5-422D-BDDE-0B0D15E8F5F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9" name="正方形/長方形 748">
          <a:extLst>
            <a:ext uri="{FF2B5EF4-FFF2-40B4-BE49-F238E27FC236}">
              <a16:creationId xmlns:a16="http://schemas.microsoft.com/office/drawing/2014/main" id="{573CD160-1FD1-4E6B-86FA-A0AA99CC8A6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0" name="正方形/長方形 749">
          <a:extLst>
            <a:ext uri="{FF2B5EF4-FFF2-40B4-BE49-F238E27FC236}">
              <a16:creationId xmlns:a16="http://schemas.microsoft.com/office/drawing/2014/main" id="{7DC90BF9-512D-4BB5-98EC-DD814278A4F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1" name="正方形/長方形 750">
          <a:extLst>
            <a:ext uri="{FF2B5EF4-FFF2-40B4-BE49-F238E27FC236}">
              <a16:creationId xmlns:a16="http://schemas.microsoft.com/office/drawing/2014/main" id="{EAEEA892-2D4A-4CBD-9218-6EEC9ED5A60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2" name="正方形/長方形 751">
          <a:extLst>
            <a:ext uri="{FF2B5EF4-FFF2-40B4-BE49-F238E27FC236}">
              <a16:creationId xmlns:a16="http://schemas.microsoft.com/office/drawing/2014/main" id="{21B5D5A6-27BB-4D07-A144-8AB78C43085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正方形/長方形 752">
          <a:extLst>
            <a:ext uri="{FF2B5EF4-FFF2-40B4-BE49-F238E27FC236}">
              <a16:creationId xmlns:a16="http://schemas.microsoft.com/office/drawing/2014/main" id="{D28C645B-7ADC-4801-A2C5-7CB26A3FAD5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4" name="テキスト ボックス 753">
          <a:extLst>
            <a:ext uri="{FF2B5EF4-FFF2-40B4-BE49-F238E27FC236}">
              <a16:creationId xmlns:a16="http://schemas.microsoft.com/office/drawing/2014/main" id="{FEAD5DC1-BF4C-4C08-B72B-0AF6E845D8C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5" name="直線コネクタ 754">
          <a:extLst>
            <a:ext uri="{FF2B5EF4-FFF2-40B4-BE49-F238E27FC236}">
              <a16:creationId xmlns:a16="http://schemas.microsoft.com/office/drawing/2014/main" id="{875DECD5-A244-48A5-86DD-A87DA39B552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6" name="テキスト ボックス 755">
          <a:extLst>
            <a:ext uri="{FF2B5EF4-FFF2-40B4-BE49-F238E27FC236}">
              <a16:creationId xmlns:a16="http://schemas.microsoft.com/office/drawing/2014/main" id="{771BDA7D-1823-482E-9687-66F83FEBCD7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7" name="直線コネクタ 756">
          <a:extLst>
            <a:ext uri="{FF2B5EF4-FFF2-40B4-BE49-F238E27FC236}">
              <a16:creationId xmlns:a16="http://schemas.microsoft.com/office/drawing/2014/main" id="{385363AC-D214-4EB8-876B-84ED5E1C982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8" name="テキスト ボックス 757">
          <a:extLst>
            <a:ext uri="{FF2B5EF4-FFF2-40B4-BE49-F238E27FC236}">
              <a16:creationId xmlns:a16="http://schemas.microsoft.com/office/drawing/2014/main" id="{DE1D39FA-4E38-4BBE-BA5D-95E803996AD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9" name="直線コネクタ 758">
          <a:extLst>
            <a:ext uri="{FF2B5EF4-FFF2-40B4-BE49-F238E27FC236}">
              <a16:creationId xmlns:a16="http://schemas.microsoft.com/office/drawing/2014/main" id="{46206675-9CAC-42F8-8190-70B1271EA59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0" name="テキスト ボックス 759">
          <a:extLst>
            <a:ext uri="{FF2B5EF4-FFF2-40B4-BE49-F238E27FC236}">
              <a16:creationId xmlns:a16="http://schemas.microsoft.com/office/drawing/2014/main" id="{4201E1F9-49EF-441A-B98D-D9F136D1478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1" name="直線コネクタ 760">
          <a:extLst>
            <a:ext uri="{FF2B5EF4-FFF2-40B4-BE49-F238E27FC236}">
              <a16:creationId xmlns:a16="http://schemas.microsoft.com/office/drawing/2014/main" id="{7683A1F4-9BA0-4D7A-BC11-9D127F49A2A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2" name="テキスト ボックス 761">
          <a:extLst>
            <a:ext uri="{FF2B5EF4-FFF2-40B4-BE49-F238E27FC236}">
              <a16:creationId xmlns:a16="http://schemas.microsoft.com/office/drawing/2014/main" id="{33C71135-49E5-49E2-B241-92B6786E971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3" name="直線コネクタ 762">
          <a:extLst>
            <a:ext uri="{FF2B5EF4-FFF2-40B4-BE49-F238E27FC236}">
              <a16:creationId xmlns:a16="http://schemas.microsoft.com/office/drawing/2014/main" id="{AF90F879-DE50-4B28-9786-7A4BE5592F1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4" name="テキスト ボックス 763">
          <a:extLst>
            <a:ext uri="{FF2B5EF4-FFF2-40B4-BE49-F238E27FC236}">
              <a16:creationId xmlns:a16="http://schemas.microsoft.com/office/drawing/2014/main" id="{9C4F8AEC-EE3E-40FD-B924-CB4ACF89F21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5" name="直線コネクタ 764">
          <a:extLst>
            <a:ext uri="{FF2B5EF4-FFF2-40B4-BE49-F238E27FC236}">
              <a16:creationId xmlns:a16="http://schemas.microsoft.com/office/drawing/2014/main" id="{A46308B6-C866-4C57-8FC4-E6705550F56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6" name="テキスト ボックス 765">
          <a:extLst>
            <a:ext uri="{FF2B5EF4-FFF2-40B4-BE49-F238E27FC236}">
              <a16:creationId xmlns:a16="http://schemas.microsoft.com/office/drawing/2014/main" id="{79151408-BDC5-418A-A86A-919062E8D00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7" name="直線コネクタ 766">
          <a:extLst>
            <a:ext uri="{FF2B5EF4-FFF2-40B4-BE49-F238E27FC236}">
              <a16:creationId xmlns:a16="http://schemas.microsoft.com/office/drawing/2014/main" id="{CE3CB700-BB08-483B-B797-4B87477AB7F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8" name="テキスト ボックス 767">
          <a:extLst>
            <a:ext uri="{FF2B5EF4-FFF2-40B4-BE49-F238E27FC236}">
              <a16:creationId xmlns:a16="http://schemas.microsoft.com/office/drawing/2014/main" id="{2DC17EED-914E-491C-9185-C4511122880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9" name="直線コネクタ 768">
          <a:extLst>
            <a:ext uri="{FF2B5EF4-FFF2-40B4-BE49-F238E27FC236}">
              <a16:creationId xmlns:a16="http://schemas.microsoft.com/office/drawing/2014/main" id="{7D7C8A28-C343-4678-89BA-4D8EA1F74C1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0" name="【庁舎】&#10;有形固定資産減価償却率グラフ枠">
          <a:extLst>
            <a:ext uri="{FF2B5EF4-FFF2-40B4-BE49-F238E27FC236}">
              <a16:creationId xmlns:a16="http://schemas.microsoft.com/office/drawing/2014/main" id="{85A4E54D-F6F8-439E-966E-9C205F14CE0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771" name="直線コネクタ 770">
          <a:extLst>
            <a:ext uri="{FF2B5EF4-FFF2-40B4-BE49-F238E27FC236}">
              <a16:creationId xmlns:a16="http://schemas.microsoft.com/office/drawing/2014/main" id="{80AA98C1-2C2C-437A-A282-79724C254A40}"/>
            </a:ext>
          </a:extLst>
        </xdr:cNvPr>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72" name="【庁舎】&#10;有形固定資産減価償却率最小値テキスト">
          <a:extLst>
            <a:ext uri="{FF2B5EF4-FFF2-40B4-BE49-F238E27FC236}">
              <a16:creationId xmlns:a16="http://schemas.microsoft.com/office/drawing/2014/main" id="{B2699897-C90E-48F8-BD5B-C962C8300CD8}"/>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73" name="直線コネクタ 772">
          <a:extLst>
            <a:ext uri="{FF2B5EF4-FFF2-40B4-BE49-F238E27FC236}">
              <a16:creationId xmlns:a16="http://schemas.microsoft.com/office/drawing/2014/main" id="{B62116AE-9379-4EB8-8BF2-D6AE4C93CCD3}"/>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774" name="【庁舎】&#10;有形固定資産減価償却率最大値テキスト">
          <a:extLst>
            <a:ext uri="{FF2B5EF4-FFF2-40B4-BE49-F238E27FC236}">
              <a16:creationId xmlns:a16="http://schemas.microsoft.com/office/drawing/2014/main" id="{F2602D5E-5C60-4C97-BD67-27A4505B5214}"/>
            </a:ext>
          </a:extLst>
        </xdr:cNvPr>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775" name="直線コネクタ 774">
          <a:extLst>
            <a:ext uri="{FF2B5EF4-FFF2-40B4-BE49-F238E27FC236}">
              <a16:creationId xmlns:a16="http://schemas.microsoft.com/office/drawing/2014/main" id="{A3BD0C54-7FD8-4060-8FDF-3C232B0985F9}"/>
            </a:ext>
          </a:extLst>
        </xdr:cNvPr>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113228</xdr:rowOff>
    </xdr:from>
    <xdr:ext cx="405111" cy="259045"/>
    <xdr:sp macro="" textlink="">
      <xdr:nvSpPr>
        <xdr:cNvPr id="776" name="【庁舎】&#10;有形固定資産減価償却率平均値テキスト">
          <a:extLst>
            <a:ext uri="{FF2B5EF4-FFF2-40B4-BE49-F238E27FC236}">
              <a16:creationId xmlns:a16="http://schemas.microsoft.com/office/drawing/2014/main" id="{E2203472-A89D-468A-A9DC-B067592A406A}"/>
            </a:ext>
          </a:extLst>
        </xdr:cNvPr>
        <xdr:cNvSpPr txBox="1"/>
      </xdr:nvSpPr>
      <xdr:spPr>
        <a:xfrm>
          <a:off x="16357600" y="1794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777" name="フローチャート: 判断 776">
          <a:extLst>
            <a:ext uri="{FF2B5EF4-FFF2-40B4-BE49-F238E27FC236}">
              <a16:creationId xmlns:a16="http://schemas.microsoft.com/office/drawing/2014/main" id="{774FD1C9-9433-4EEA-A617-3852D8946A73}"/>
            </a:ext>
          </a:extLst>
        </xdr:cNvPr>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778" name="フローチャート: 判断 777">
          <a:extLst>
            <a:ext uri="{FF2B5EF4-FFF2-40B4-BE49-F238E27FC236}">
              <a16:creationId xmlns:a16="http://schemas.microsoft.com/office/drawing/2014/main" id="{38E0516A-7E5E-4EF2-99EE-A2106B576524}"/>
            </a:ext>
          </a:extLst>
        </xdr:cNvPr>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779" name="フローチャート: 判断 778">
          <a:extLst>
            <a:ext uri="{FF2B5EF4-FFF2-40B4-BE49-F238E27FC236}">
              <a16:creationId xmlns:a16="http://schemas.microsoft.com/office/drawing/2014/main" id="{1185FBDE-8034-4B66-B58D-AB152D9D3AF9}"/>
            </a:ext>
          </a:extLst>
        </xdr:cNvPr>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780" name="フローチャート: 判断 779">
          <a:extLst>
            <a:ext uri="{FF2B5EF4-FFF2-40B4-BE49-F238E27FC236}">
              <a16:creationId xmlns:a16="http://schemas.microsoft.com/office/drawing/2014/main" id="{42E8C0C3-B8C8-4552-88F9-D546CF605D3F}"/>
            </a:ext>
          </a:extLst>
        </xdr:cNvPr>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781" name="フローチャート: 判断 780">
          <a:extLst>
            <a:ext uri="{FF2B5EF4-FFF2-40B4-BE49-F238E27FC236}">
              <a16:creationId xmlns:a16="http://schemas.microsoft.com/office/drawing/2014/main" id="{DF910C63-B7B3-44DB-9EE2-982F2F9BA64C}"/>
            </a:ext>
          </a:extLst>
        </xdr:cNvPr>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6A0A31C7-828E-4109-BCAF-D275691633A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ECCFBBC5-628A-44CA-BF63-7F44A20B946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29612D98-4B59-4CBD-9F40-B0954B1D65C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2B6DB639-F799-4B3F-8480-B925DF6E149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D0FDD339-A140-4D12-B2D3-7197E278ACE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72752</xdr:rowOff>
    </xdr:from>
    <xdr:to>
      <xdr:col>85</xdr:col>
      <xdr:colOff>177800</xdr:colOff>
      <xdr:row>105</xdr:row>
      <xdr:rowOff>2902</xdr:rowOff>
    </xdr:to>
    <xdr:sp macro="" textlink="">
      <xdr:nvSpPr>
        <xdr:cNvPr id="787" name="楕円 786">
          <a:extLst>
            <a:ext uri="{FF2B5EF4-FFF2-40B4-BE49-F238E27FC236}">
              <a16:creationId xmlns:a16="http://schemas.microsoft.com/office/drawing/2014/main" id="{C570C7FF-C8CF-443E-9D49-ED6088813522}"/>
            </a:ext>
          </a:extLst>
        </xdr:cNvPr>
        <xdr:cNvSpPr/>
      </xdr:nvSpPr>
      <xdr:spPr>
        <a:xfrm>
          <a:off x="16268700" y="179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95629</xdr:rowOff>
    </xdr:from>
    <xdr:ext cx="405111" cy="259045"/>
    <xdr:sp macro="" textlink="">
      <xdr:nvSpPr>
        <xdr:cNvPr id="788" name="【庁舎】&#10;有形固定資産減価償却率該当値テキスト">
          <a:extLst>
            <a:ext uri="{FF2B5EF4-FFF2-40B4-BE49-F238E27FC236}">
              <a16:creationId xmlns:a16="http://schemas.microsoft.com/office/drawing/2014/main" id="{FC489CFA-FF91-4D12-9654-706D86587AF7}"/>
            </a:ext>
          </a:extLst>
        </xdr:cNvPr>
        <xdr:cNvSpPr txBox="1"/>
      </xdr:nvSpPr>
      <xdr:spPr>
        <a:xfrm>
          <a:off x="16357600" y="1775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41729</xdr:rowOff>
    </xdr:from>
    <xdr:to>
      <xdr:col>81</xdr:col>
      <xdr:colOff>101600</xdr:colOff>
      <xdr:row>104</xdr:row>
      <xdr:rowOff>143329</xdr:rowOff>
    </xdr:to>
    <xdr:sp macro="" textlink="">
      <xdr:nvSpPr>
        <xdr:cNvPr id="789" name="楕円 788">
          <a:extLst>
            <a:ext uri="{FF2B5EF4-FFF2-40B4-BE49-F238E27FC236}">
              <a16:creationId xmlns:a16="http://schemas.microsoft.com/office/drawing/2014/main" id="{6012D8AD-17A4-437C-8CF4-4696C6D31F76}"/>
            </a:ext>
          </a:extLst>
        </xdr:cNvPr>
        <xdr:cNvSpPr/>
      </xdr:nvSpPr>
      <xdr:spPr>
        <a:xfrm>
          <a:off x="15430500" y="178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92529</xdr:rowOff>
    </xdr:from>
    <xdr:to>
      <xdr:col>85</xdr:col>
      <xdr:colOff>127000</xdr:colOff>
      <xdr:row>104</xdr:row>
      <xdr:rowOff>123552</xdr:rowOff>
    </xdr:to>
    <xdr:cxnSp macro="">
      <xdr:nvCxnSpPr>
        <xdr:cNvPr id="790" name="直線コネクタ 789">
          <a:extLst>
            <a:ext uri="{FF2B5EF4-FFF2-40B4-BE49-F238E27FC236}">
              <a16:creationId xmlns:a16="http://schemas.microsoft.com/office/drawing/2014/main" id="{57055475-75DB-4DF1-9325-36239559ED75}"/>
            </a:ext>
          </a:extLst>
        </xdr:cNvPr>
        <xdr:cNvCxnSpPr/>
      </xdr:nvCxnSpPr>
      <xdr:spPr>
        <a:xfrm>
          <a:off x="15481300" y="17923329"/>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791" name="楕円 790">
          <a:extLst>
            <a:ext uri="{FF2B5EF4-FFF2-40B4-BE49-F238E27FC236}">
              <a16:creationId xmlns:a16="http://schemas.microsoft.com/office/drawing/2014/main" id="{1F39BBAE-0CF7-4752-BE00-C89BD5E7B72D}"/>
            </a:ext>
          </a:extLst>
        </xdr:cNvPr>
        <xdr:cNvSpPr/>
      </xdr:nvSpPr>
      <xdr:spPr>
        <a:xfrm>
          <a:off x="14541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59871</xdr:rowOff>
    </xdr:from>
    <xdr:to>
      <xdr:col>81</xdr:col>
      <xdr:colOff>50800</xdr:colOff>
      <xdr:row>104</xdr:row>
      <xdr:rowOff>92529</xdr:rowOff>
    </xdr:to>
    <xdr:cxnSp macro="">
      <xdr:nvCxnSpPr>
        <xdr:cNvPr id="792" name="直線コネクタ 791">
          <a:extLst>
            <a:ext uri="{FF2B5EF4-FFF2-40B4-BE49-F238E27FC236}">
              <a16:creationId xmlns:a16="http://schemas.microsoft.com/office/drawing/2014/main" id="{C440D068-7E04-42D9-91E6-20811CD76123}"/>
            </a:ext>
          </a:extLst>
        </xdr:cNvPr>
        <xdr:cNvCxnSpPr/>
      </xdr:nvCxnSpPr>
      <xdr:spPr>
        <a:xfrm>
          <a:off x="14592300" y="178906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3827</xdr:rowOff>
    </xdr:from>
    <xdr:ext cx="405111" cy="259045"/>
    <xdr:sp macro="" textlink="">
      <xdr:nvSpPr>
        <xdr:cNvPr id="793" name="n_1aveValue【庁舎】&#10;有形固定資産減価償却率">
          <a:extLst>
            <a:ext uri="{FF2B5EF4-FFF2-40B4-BE49-F238E27FC236}">
              <a16:creationId xmlns:a16="http://schemas.microsoft.com/office/drawing/2014/main" id="{7FC13C7B-A26F-436A-81A1-78BE964A964B}"/>
            </a:ext>
          </a:extLst>
        </xdr:cNvPr>
        <xdr:cNvSpPr txBox="1"/>
      </xdr:nvSpPr>
      <xdr:spPr>
        <a:xfrm>
          <a:off x="15266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139354</xdr:rowOff>
    </xdr:from>
    <xdr:ext cx="405111" cy="259045"/>
    <xdr:sp macro="" textlink="">
      <xdr:nvSpPr>
        <xdr:cNvPr id="794" name="n_2aveValue【庁舎】&#10;有形固定資産減価償却率">
          <a:extLst>
            <a:ext uri="{FF2B5EF4-FFF2-40B4-BE49-F238E27FC236}">
              <a16:creationId xmlns:a16="http://schemas.microsoft.com/office/drawing/2014/main" id="{67D99570-C223-4562-9DDB-5AAB3BCE5F99}"/>
            </a:ext>
          </a:extLst>
        </xdr:cNvPr>
        <xdr:cNvSpPr txBox="1"/>
      </xdr:nvSpPr>
      <xdr:spPr>
        <a:xfrm>
          <a:off x="14389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159856</xdr:rowOff>
    </xdr:from>
    <xdr:ext cx="405111" cy="259045"/>
    <xdr:sp macro="" textlink="">
      <xdr:nvSpPr>
        <xdr:cNvPr id="795" name="n_3aveValue【庁舎】&#10;有形固定資産減価償却率">
          <a:extLst>
            <a:ext uri="{FF2B5EF4-FFF2-40B4-BE49-F238E27FC236}">
              <a16:creationId xmlns:a16="http://schemas.microsoft.com/office/drawing/2014/main" id="{2FEBFA42-3EFF-485D-887D-FC5C06108B27}"/>
            </a:ext>
          </a:extLst>
        </xdr:cNvPr>
        <xdr:cNvSpPr txBox="1"/>
      </xdr:nvSpPr>
      <xdr:spPr>
        <a:xfrm>
          <a:off x="13500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796" name="n_4aveValue【庁舎】&#10;有形固定資産減価償却率">
          <a:extLst>
            <a:ext uri="{FF2B5EF4-FFF2-40B4-BE49-F238E27FC236}">
              <a16:creationId xmlns:a16="http://schemas.microsoft.com/office/drawing/2014/main" id="{1960AB84-DB43-4BA9-AC35-2701821D0296}"/>
            </a:ext>
          </a:extLst>
        </xdr:cNvPr>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159856</xdr:rowOff>
    </xdr:from>
    <xdr:ext cx="405111" cy="259045"/>
    <xdr:sp macro="" textlink="">
      <xdr:nvSpPr>
        <xdr:cNvPr id="797" name="n_1mainValue【庁舎】&#10;有形固定資産減価償却率">
          <a:extLst>
            <a:ext uri="{FF2B5EF4-FFF2-40B4-BE49-F238E27FC236}">
              <a16:creationId xmlns:a16="http://schemas.microsoft.com/office/drawing/2014/main" id="{05A91180-9577-4513-9154-F8CC2D164BAF}"/>
            </a:ext>
          </a:extLst>
        </xdr:cNvPr>
        <xdr:cNvSpPr txBox="1"/>
      </xdr:nvSpPr>
      <xdr:spPr>
        <a:xfrm>
          <a:off x="152660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127198</xdr:rowOff>
    </xdr:from>
    <xdr:ext cx="405111" cy="259045"/>
    <xdr:sp macro="" textlink="">
      <xdr:nvSpPr>
        <xdr:cNvPr id="798" name="n_2mainValue【庁舎】&#10;有形固定資産減価償却率">
          <a:extLst>
            <a:ext uri="{FF2B5EF4-FFF2-40B4-BE49-F238E27FC236}">
              <a16:creationId xmlns:a16="http://schemas.microsoft.com/office/drawing/2014/main" id="{4637A5A5-8FB2-47E8-9894-1E1CBB3E9533}"/>
            </a:ext>
          </a:extLst>
        </xdr:cNvPr>
        <xdr:cNvSpPr txBox="1"/>
      </xdr:nvSpPr>
      <xdr:spPr>
        <a:xfrm>
          <a:off x="14389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5BB44BB7-11FA-4BCB-80C5-E9C928F284D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1E1B35DB-91D5-4EEC-9411-020BA2D8A22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A571F431-CCEA-4647-BF7E-333CECC6D74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DC4826D0-7D0E-4125-ABA4-787B20FD13F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8E69406F-1078-4746-9D35-0C0B0D9A462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8819C057-276D-4BBF-8D44-CEA6E07A1D5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472E8BC5-F785-414E-BA90-89B27D535D4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6BE65C14-8E5C-45E4-AC67-D91445B89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C7740847-52D6-4B75-A3F7-AB43064395B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CBF5139A-D2BA-4FEF-A87D-046201B2BCC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9" name="直線コネクタ 808">
          <a:extLst>
            <a:ext uri="{FF2B5EF4-FFF2-40B4-BE49-F238E27FC236}">
              <a16:creationId xmlns:a16="http://schemas.microsoft.com/office/drawing/2014/main" id="{383389C1-0E5E-4337-8EF3-DC0141ABB5D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0" name="テキスト ボックス 809">
          <a:extLst>
            <a:ext uri="{FF2B5EF4-FFF2-40B4-BE49-F238E27FC236}">
              <a16:creationId xmlns:a16="http://schemas.microsoft.com/office/drawing/2014/main" id="{CB8268AE-794B-41B8-AE04-CBD3F1068AC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1" name="直線コネクタ 810">
          <a:extLst>
            <a:ext uri="{FF2B5EF4-FFF2-40B4-BE49-F238E27FC236}">
              <a16:creationId xmlns:a16="http://schemas.microsoft.com/office/drawing/2014/main" id="{3C31AC8A-7F21-44F9-AA7D-5A1C8B68CB5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2" name="テキスト ボックス 811">
          <a:extLst>
            <a:ext uri="{FF2B5EF4-FFF2-40B4-BE49-F238E27FC236}">
              <a16:creationId xmlns:a16="http://schemas.microsoft.com/office/drawing/2014/main" id="{C512BE1F-21F4-4627-974E-86BFD0146C2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3" name="直線コネクタ 812">
          <a:extLst>
            <a:ext uri="{FF2B5EF4-FFF2-40B4-BE49-F238E27FC236}">
              <a16:creationId xmlns:a16="http://schemas.microsoft.com/office/drawing/2014/main" id="{A50CBFA7-5CB3-4B87-A197-6A56C87D93E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4" name="テキスト ボックス 813">
          <a:extLst>
            <a:ext uri="{FF2B5EF4-FFF2-40B4-BE49-F238E27FC236}">
              <a16:creationId xmlns:a16="http://schemas.microsoft.com/office/drawing/2014/main" id="{AC67CD47-E70C-407E-8D86-EE1CFDFD31E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5" name="直線コネクタ 814">
          <a:extLst>
            <a:ext uri="{FF2B5EF4-FFF2-40B4-BE49-F238E27FC236}">
              <a16:creationId xmlns:a16="http://schemas.microsoft.com/office/drawing/2014/main" id="{B5F3D7DB-FF42-4AE7-ACB8-4F60982E115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6" name="テキスト ボックス 815">
          <a:extLst>
            <a:ext uri="{FF2B5EF4-FFF2-40B4-BE49-F238E27FC236}">
              <a16:creationId xmlns:a16="http://schemas.microsoft.com/office/drawing/2014/main" id="{B8272E01-029A-4766-9AB6-82422A581788}"/>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7" name="直線コネクタ 816">
          <a:extLst>
            <a:ext uri="{FF2B5EF4-FFF2-40B4-BE49-F238E27FC236}">
              <a16:creationId xmlns:a16="http://schemas.microsoft.com/office/drawing/2014/main" id="{9C5116FC-CB04-4FCF-9963-41FD8E249A7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8" name="テキスト ボックス 817">
          <a:extLst>
            <a:ext uri="{FF2B5EF4-FFF2-40B4-BE49-F238E27FC236}">
              <a16:creationId xmlns:a16="http://schemas.microsoft.com/office/drawing/2014/main" id="{2989B6BD-6EB7-47D2-A603-0B5757FC343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a:extLst>
            <a:ext uri="{FF2B5EF4-FFF2-40B4-BE49-F238E27FC236}">
              <a16:creationId xmlns:a16="http://schemas.microsoft.com/office/drawing/2014/main" id="{7C6664E3-F385-42EB-AD80-EE5CCEDF2C6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a:extLst>
            <a:ext uri="{FF2B5EF4-FFF2-40B4-BE49-F238E27FC236}">
              <a16:creationId xmlns:a16="http://schemas.microsoft.com/office/drawing/2014/main" id="{595804EA-8E90-4DA7-9F02-A5184CD89E7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庁舎】&#10;一人当たり面積グラフ枠">
          <a:extLst>
            <a:ext uri="{FF2B5EF4-FFF2-40B4-BE49-F238E27FC236}">
              <a16:creationId xmlns:a16="http://schemas.microsoft.com/office/drawing/2014/main" id="{2D7F1FBD-F6B7-48E8-8BDC-463912CFE65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822" name="直線コネクタ 821">
          <a:extLst>
            <a:ext uri="{FF2B5EF4-FFF2-40B4-BE49-F238E27FC236}">
              <a16:creationId xmlns:a16="http://schemas.microsoft.com/office/drawing/2014/main" id="{07217F81-31B0-4651-A2D3-06D39BFC8422}"/>
            </a:ext>
          </a:extLst>
        </xdr:cNvPr>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823" name="【庁舎】&#10;一人当たり面積最小値テキスト">
          <a:extLst>
            <a:ext uri="{FF2B5EF4-FFF2-40B4-BE49-F238E27FC236}">
              <a16:creationId xmlns:a16="http://schemas.microsoft.com/office/drawing/2014/main" id="{CC3B9325-FFC1-4F6C-9717-6298894FBD03}"/>
            </a:ext>
          </a:extLst>
        </xdr:cNvPr>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824" name="直線コネクタ 823">
          <a:extLst>
            <a:ext uri="{FF2B5EF4-FFF2-40B4-BE49-F238E27FC236}">
              <a16:creationId xmlns:a16="http://schemas.microsoft.com/office/drawing/2014/main" id="{5BB4FAC0-A88A-4D59-ABB0-8B38E9432334}"/>
            </a:ext>
          </a:extLst>
        </xdr:cNvPr>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825" name="【庁舎】&#10;一人当たり面積最大値テキスト">
          <a:extLst>
            <a:ext uri="{FF2B5EF4-FFF2-40B4-BE49-F238E27FC236}">
              <a16:creationId xmlns:a16="http://schemas.microsoft.com/office/drawing/2014/main" id="{51772757-09B9-47EF-A3AB-61B529A8941E}"/>
            </a:ext>
          </a:extLst>
        </xdr:cNvPr>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826" name="直線コネクタ 825">
          <a:extLst>
            <a:ext uri="{FF2B5EF4-FFF2-40B4-BE49-F238E27FC236}">
              <a16:creationId xmlns:a16="http://schemas.microsoft.com/office/drawing/2014/main" id="{699431FA-4FDA-4130-9C34-6FB16EC15259}"/>
            </a:ext>
          </a:extLst>
        </xdr:cNvPr>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24782</xdr:rowOff>
    </xdr:from>
    <xdr:ext cx="469744" cy="259045"/>
    <xdr:sp macro="" textlink="">
      <xdr:nvSpPr>
        <xdr:cNvPr id="827" name="【庁舎】&#10;一人当たり面積平均値テキスト">
          <a:extLst>
            <a:ext uri="{FF2B5EF4-FFF2-40B4-BE49-F238E27FC236}">
              <a16:creationId xmlns:a16="http://schemas.microsoft.com/office/drawing/2014/main" id="{76D7F0BF-27D8-45AF-ADFF-C2B1A6F74816}"/>
            </a:ext>
          </a:extLst>
        </xdr:cNvPr>
        <xdr:cNvSpPr txBox="1"/>
      </xdr:nvSpPr>
      <xdr:spPr>
        <a:xfrm>
          <a:off x="22199600" y="18198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828" name="フローチャート: 判断 827">
          <a:extLst>
            <a:ext uri="{FF2B5EF4-FFF2-40B4-BE49-F238E27FC236}">
              <a16:creationId xmlns:a16="http://schemas.microsoft.com/office/drawing/2014/main" id="{CA32E40D-8137-4135-A780-149DFE0263FF}"/>
            </a:ext>
          </a:extLst>
        </xdr:cNvPr>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829" name="フローチャート: 判断 828">
          <a:extLst>
            <a:ext uri="{FF2B5EF4-FFF2-40B4-BE49-F238E27FC236}">
              <a16:creationId xmlns:a16="http://schemas.microsoft.com/office/drawing/2014/main" id="{02A5A85A-E3DB-41CB-BEC8-291BD95577D0}"/>
            </a:ext>
          </a:extLst>
        </xdr:cNvPr>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830" name="フローチャート: 判断 829">
          <a:extLst>
            <a:ext uri="{FF2B5EF4-FFF2-40B4-BE49-F238E27FC236}">
              <a16:creationId xmlns:a16="http://schemas.microsoft.com/office/drawing/2014/main" id="{667403D5-2171-477B-ABF7-C25FC94A09EA}"/>
            </a:ext>
          </a:extLst>
        </xdr:cNvPr>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831" name="フローチャート: 判断 830">
          <a:extLst>
            <a:ext uri="{FF2B5EF4-FFF2-40B4-BE49-F238E27FC236}">
              <a16:creationId xmlns:a16="http://schemas.microsoft.com/office/drawing/2014/main" id="{57929902-76DE-4BF5-A26C-CF11958A9E3F}"/>
            </a:ext>
          </a:extLst>
        </xdr:cNvPr>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832" name="フローチャート: 判断 831">
          <a:extLst>
            <a:ext uri="{FF2B5EF4-FFF2-40B4-BE49-F238E27FC236}">
              <a16:creationId xmlns:a16="http://schemas.microsoft.com/office/drawing/2014/main" id="{A515697C-239E-4FB4-8D28-17ADE1B96FCB}"/>
            </a:ext>
          </a:extLst>
        </xdr:cNvPr>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A371E449-0016-4087-BEE9-9457D517AB5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2492D87F-9840-4A79-B2F5-C752BD12F8B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4D0300DC-1465-41E0-8204-9E07573D377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7C9F535D-FD70-496D-8CC5-DF50CF31601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AA0A48DB-871C-4FD3-98A7-D4582C9F0B8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135889</xdr:rowOff>
    </xdr:from>
    <xdr:to>
      <xdr:col>116</xdr:col>
      <xdr:colOff>114300</xdr:colOff>
      <xdr:row>106</xdr:row>
      <xdr:rowOff>66039</xdr:rowOff>
    </xdr:to>
    <xdr:sp macro="" textlink="">
      <xdr:nvSpPr>
        <xdr:cNvPr id="838" name="楕円 837">
          <a:extLst>
            <a:ext uri="{FF2B5EF4-FFF2-40B4-BE49-F238E27FC236}">
              <a16:creationId xmlns:a16="http://schemas.microsoft.com/office/drawing/2014/main" id="{93F8DC60-A345-4C77-A3EB-C497C07D4C4F}"/>
            </a:ext>
          </a:extLst>
        </xdr:cNvPr>
        <xdr:cNvSpPr/>
      </xdr:nvSpPr>
      <xdr:spPr>
        <a:xfrm>
          <a:off x="221107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158766</xdr:rowOff>
    </xdr:from>
    <xdr:ext cx="469744" cy="259045"/>
    <xdr:sp macro="" textlink="">
      <xdr:nvSpPr>
        <xdr:cNvPr id="839" name="【庁舎】&#10;一人当たり面積該当値テキスト">
          <a:extLst>
            <a:ext uri="{FF2B5EF4-FFF2-40B4-BE49-F238E27FC236}">
              <a16:creationId xmlns:a16="http://schemas.microsoft.com/office/drawing/2014/main" id="{B29C83EF-4320-44FB-9967-B243AB51672E}"/>
            </a:ext>
          </a:extLst>
        </xdr:cNvPr>
        <xdr:cNvSpPr txBox="1"/>
      </xdr:nvSpPr>
      <xdr:spPr>
        <a:xfrm>
          <a:off x="22199600"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135889</xdr:rowOff>
    </xdr:from>
    <xdr:to>
      <xdr:col>112</xdr:col>
      <xdr:colOff>38100</xdr:colOff>
      <xdr:row>106</xdr:row>
      <xdr:rowOff>66039</xdr:rowOff>
    </xdr:to>
    <xdr:sp macro="" textlink="">
      <xdr:nvSpPr>
        <xdr:cNvPr id="840" name="楕円 839">
          <a:extLst>
            <a:ext uri="{FF2B5EF4-FFF2-40B4-BE49-F238E27FC236}">
              <a16:creationId xmlns:a16="http://schemas.microsoft.com/office/drawing/2014/main" id="{577066CB-0A3F-4666-8A72-3F722AB8C17F}"/>
            </a:ext>
          </a:extLst>
        </xdr:cNvPr>
        <xdr:cNvSpPr/>
      </xdr:nvSpPr>
      <xdr:spPr>
        <a:xfrm>
          <a:off x="21272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15239</xdr:rowOff>
    </xdr:from>
    <xdr:to>
      <xdr:col>116</xdr:col>
      <xdr:colOff>63500</xdr:colOff>
      <xdr:row>106</xdr:row>
      <xdr:rowOff>15239</xdr:rowOff>
    </xdr:to>
    <xdr:cxnSp macro="">
      <xdr:nvCxnSpPr>
        <xdr:cNvPr id="841" name="直線コネクタ 840">
          <a:extLst>
            <a:ext uri="{FF2B5EF4-FFF2-40B4-BE49-F238E27FC236}">
              <a16:creationId xmlns:a16="http://schemas.microsoft.com/office/drawing/2014/main" id="{2A135149-B2D7-4A9D-99F1-6B37FD1D37B8}"/>
            </a:ext>
          </a:extLst>
        </xdr:cNvPr>
        <xdr:cNvCxnSpPr/>
      </xdr:nvCxnSpPr>
      <xdr:spPr>
        <a:xfrm>
          <a:off x="21323300" y="18188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137795</xdr:rowOff>
    </xdr:from>
    <xdr:to>
      <xdr:col>107</xdr:col>
      <xdr:colOff>101600</xdr:colOff>
      <xdr:row>106</xdr:row>
      <xdr:rowOff>67945</xdr:rowOff>
    </xdr:to>
    <xdr:sp macro="" textlink="">
      <xdr:nvSpPr>
        <xdr:cNvPr id="842" name="楕円 841">
          <a:extLst>
            <a:ext uri="{FF2B5EF4-FFF2-40B4-BE49-F238E27FC236}">
              <a16:creationId xmlns:a16="http://schemas.microsoft.com/office/drawing/2014/main" id="{1728816A-4AE7-454E-8C33-1DA7344258C0}"/>
            </a:ext>
          </a:extLst>
        </xdr:cNvPr>
        <xdr:cNvSpPr/>
      </xdr:nvSpPr>
      <xdr:spPr>
        <a:xfrm>
          <a:off x="20383500" y="181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15239</xdr:rowOff>
    </xdr:from>
    <xdr:to>
      <xdr:col>111</xdr:col>
      <xdr:colOff>177800</xdr:colOff>
      <xdr:row>106</xdr:row>
      <xdr:rowOff>17145</xdr:rowOff>
    </xdr:to>
    <xdr:cxnSp macro="">
      <xdr:nvCxnSpPr>
        <xdr:cNvPr id="843" name="直線コネクタ 842">
          <a:extLst>
            <a:ext uri="{FF2B5EF4-FFF2-40B4-BE49-F238E27FC236}">
              <a16:creationId xmlns:a16="http://schemas.microsoft.com/office/drawing/2014/main" id="{5F1137B7-BAAF-4CBC-9589-A2ACDF4F7AE3}"/>
            </a:ext>
          </a:extLst>
        </xdr:cNvPr>
        <xdr:cNvCxnSpPr/>
      </xdr:nvCxnSpPr>
      <xdr:spPr>
        <a:xfrm flipV="1">
          <a:off x="20434300" y="181889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139082</xdr:rowOff>
    </xdr:from>
    <xdr:ext cx="469744" cy="259045"/>
    <xdr:sp macro="" textlink="">
      <xdr:nvSpPr>
        <xdr:cNvPr id="844" name="n_1aveValue【庁舎】&#10;一人当たり面積">
          <a:extLst>
            <a:ext uri="{FF2B5EF4-FFF2-40B4-BE49-F238E27FC236}">
              <a16:creationId xmlns:a16="http://schemas.microsoft.com/office/drawing/2014/main" id="{0DC7D543-C703-4143-BF36-A51D2ADAF626}"/>
            </a:ext>
          </a:extLst>
        </xdr:cNvPr>
        <xdr:cNvSpPr txBox="1"/>
      </xdr:nvSpPr>
      <xdr:spPr>
        <a:xfrm>
          <a:off x="21075727" y="1831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154322</xdr:rowOff>
    </xdr:from>
    <xdr:ext cx="469744" cy="259045"/>
    <xdr:sp macro="" textlink="">
      <xdr:nvSpPr>
        <xdr:cNvPr id="845" name="n_2aveValue【庁舎】&#10;一人当たり面積">
          <a:extLst>
            <a:ext uri="{FF2B5EF4-FFF2-40B4-BE49-F238E27FC236}">
              <a16:creationId xmlns:a16="http://schemas.microsoft.com/office/drawing/2014/main" id="{167E8E68-AFDD-4550-8D4D-8FF0A9BFE400}"/>
            </a:ext>
          </a:extLst>
        </xdr:cNvPr>
        <xdr:cNvSpPr txBox="1"/>
      </xdr:nvSpPr>
      <xdr:spPr>
        <a:xfrm>
          <a:off x="201994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170197</xdr:rowOff>
    </xdr:from>
    <xdr:ext cx="469744" cy="259045"/>
    <xdr:sp macro="" textlink="">
      <xdr:nvSpPr>
        <xdr:cNvPr id="846" name="n_3aveValue【庁舎】&#10;一人当たり面積">
          <a:extLst>
            <a:ext uri="{FF2B5EF4-FFF2-40B4-BE49-F238E27FC236}">
              <a16:creationId xmlns:a16="http://schemas.microsoft.com/office/drawing/2014/main" id="{005B2335-DF2D-4C74-825B-CB162A239745}"/>
            </a:ext>
          </a:extLst>
        </xdr:cNvPr>
        <xdr:cNvSpPr txBox="1"/>
      </xdr:nvSpPr>
      <xdr:spPr>
        <a:xfrm>
          <a:off x="19310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15891</xdr:rowOff>
    </xdr:from>
    <xdr:ext cx="469744" cy="259045"/>
    <xdr:sp macro="" textlink="">
      <xdr:nvSpPr>
        <xdr:cNvPr id="847" name="n_4aveValue【庁舎】&#10;一人当たり面積">
          <a:extLst>
            <a:ext uri="{FF2B5EF4-FFF2-40B4-BE49-F238E27FC236}">
              <a16:creationId xmlns:a16="http://schemas.microsoft.com/office/drawing/2014/main" id="{0E8BAF11-C1E3-4D54-8FFE-7A2F6AB73755}"/>
            </a:ext>
          </a:extLst>
        </xdr:cNvPr>
        <xdr:cNvSpPr txBox="1"/>
      </xdr:nvSpPr>
      <xdr:spPr>
        <a:xfrm>
          <a:off x="18421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82566</xdr:rowOff>
    </xdr:from>
    <xdr:ext cx="469744" cy="259045"/>
    <xdr:sp macro="" textlink="">
      <xdr:nvSpPr>
        <xdr:cNvPr id="848" name="n_1mainValue【庁舎】&#10;一人当たり面積">
          <a:extLst>
            <a:ext uri="{FF2B5EF4-FFF2-40B4-BE49-F238E27FC236}">
              <a16:creationId xmlns:a16="http://schemas.microsoft.com/office/drawing/2014/main" id="{E0963CB9-6352-4BF4-8D28-B8DA7A3A57CF}"/>
            </a:ext>
          </a:extLst>
        </xdr:cNvPr>
        <xdr:cNvSpPr txBox="1"/>
      </xdr:nvSpPr>
      <xdr:spPr>
        <a:xfrm>
          <a:off x="21075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84472</xdr:rowOff>
    </xdr:from>
    <xdr:ext cx="469744" cy="259045"/>
    <xdr:sp macro="" textlink="">
      <xdr:nvSpPr>
        <xdr:cNvPr id="849" name="n_2mainValue【庁舎】&#10;一人当たり面積">
          <a:extLst>
            <a:ext uri="{FF2B5EF4-FFF2-40B4-BE49-F238E27FC236}">
              <a16:creationId xmlns:a16="http://schemas.microsoft.com/office/drawing/2014/main" id="{23FEDF7B-E716-4770-A1CE-E5862BA2590C}"/>
            </a:ext>
          </a:extLst>
        </xdr:cNvPr>
        <xdr:cNvSpPr txBox="1"/>
      </xdr:nvSpPr>
      <xdr:spPr>
        <a:xfrm>
          <a:off x="20199427" y="1791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515C18BE-0425-4744-B985-3C47ABE3DEE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4D950236-D22F-491B-9CEF-6D7C024C888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C3371CF9-E110-4CAC-9D5C-D83743536C7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類似団体と比較して特に有形固定資産減価償却率が高くなっている施設は、福祉施設、保健センター・保健所であり、特に低くなっている施設は、体育館・プールである。</a:t>
          </a:r>
          <a:endParaRPr lang="ja-JP" altLang="ja-JP" sz="1400">
            <a:effectLst/>
          </a:endParaRPr>
        </a:p>
        <a:p>
          <a:r>
            <a:rPr kumimoji="1" lang="ja-JP" altLang="ja-JP" sz="1100">
              <a:solidFill>
                <a:schemeClr val="dk1"/>
              </a:solidFill>
              <a:effectLst/>
              <a:latin typeface="+mn-lt"/>
              <a:ea typeface="+mn-ea"/>
              <a:cs typeface="+mn-cs"/>
            </a:rPr>
            <a:t>福祉施設については、老人福祉センターと三芳太陽の家が築３０年以上経過しており、有形固定資産減価償却率が高くなっている。なお、三芳太陽の家ついては令和２年度に民間移行の予定である。</a:t>
          </a:r>
          <a:endParaRPr lang="ja-JP" altLang="ja-JP" sz="1400">
            <a:effectLst/>
          </a:endParaRPr>
        </a:p>
        <a:p>
          <a:r>
            <a:rPr kumimoji="1" lang="ja-JP" altLang="ja-JP" sz="1100">
              <a:solidFill>
                <a:schemeClr val="dk1"/>
              </a:solidFill>
              <a:effectLst/>
              <a:latin typeface="+mn-lt"/>
              <a:ea typeface="+mn-ea"/>
              <a:cs typeface="+mn-cs"/>
            </a:rPr>
            <a:t>体育館・プールについては、総合体育館が築１５年と比較的新しい施設であり、有形固定資産減価償却率が低くなっている要因であると考えられる。</a:t>
          </a:r>
          <a:endParaRPr lang="ja-JP" altLang="ja-JP" sz="1400">
            <a:effectLst/>
          </a:endParaRPr>
        </a:p>
        <a:p>
          <a:r>
            <a:rPr kumimoji="1" lang="ja-JP" altLang="ja-JP" sz="1100">
              <a:solidFill>
                <a:schemeClr val="dk1"/>
              </a:solidFill>
              <a:effectLst/>
              <a:latin typeface="+mn-lt"/>
              <a:ea typeface="+mn-ea"/>
              <a:cs typeface="+mn-cs"/>
            </a:rPr>
            <a:t>その他の施設については、類似団体平均とほぼ同水準であるが築２０年以上経過している施設が多いことから、</a:t>
          </a:r>
          <a:r>
            <a:rPr kumimoji="1" lang="ja-JP" altLang="ja-JP" sz="1100">
              <a:solidFill>
                <a:srgbClr val="FF0000"/>
              </a:solidFill>
              <a:effectLst/>
              <a:latin typeface="+mn-lt"/>
              <a:ea typeface="+mn-ea"/>
              <a:cs typeface="+mn-cs"/>
            </a:rPr>
            <a:t>公共施設マネジメント基本計画や令和２年度に策定した</a:t>
          </a:r>
          <a:r>
            <a:rPr kumimoji="1" lang="ja-JP" altLang="ja-JP" sz="1100">
              <a:solidFill>
                <a:schemeClr val="dk1"/>
              </a:solidFill>
              <a:effectLst/>
              <a:latin typeface="+mn-lt"/>
              <a:ea typeface="+mn-ea"/>
              <a:cs typeface="+mn-cs"/>
            </a:rPr>
            <a:t>個別施設計画に基づき適切な維持管理に取り組んでいく必要がある。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埼玉県三芳町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38,191
37,396
15.33
13,601,057
13,061,813
521,950
8,614,414
13,414,297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固定資産税等の安定した税収により、類似団体平均を大きく上回る財政力指数ではあるが、近年はほぼ横ばいで推移している。収納率の向上や企業誘致をはじめ、ふるさと納税、受益者負担の適正化など新たな歳入確保を進めるとともに、行政評価制度の適正な運用により歳出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57150</xdr:rowOff>
    </xdr:from>
    <xdr:to>
      <xdr:col>23</xdr:col>
      <xdr:colOff>133350</xdr:colOff>
      <xdr:row>39</xdr:row>
      <xdr:rowOff>83961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74370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83961</xdr:rowOff>
    </xdr:from>
    <xdr:to>
      <xdr:col>19</xdr:col>
      <xdr:colOff>133350</xdr:colOff>
      <xdr:row>39</xdr:row>
      <xdr:rowOff>110772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7705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110772</xdr:rowOff>
    </xdr:from>
    <xdr:to>
      <xdr:col>15</xdr:col>
      <xdr:colOff>82550</xdr:colOff>
      <xdr:row>39</xdr:row>
      <xdr:rowOff>124178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7973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124178</xdr:rowOff>
    </xdr:from>
    <xdr:to>
      <xdr:col>11</xdr:col>
      <xdr:colOff>31750</xdr:colOff>
      <xdr:row>39</xdr:row>
      <xdr:rowOff>137583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8107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6350</xdr:rowOff>
    </xdr:from>
    <xdr:to>
      <xdr:col>23</xdr:col>
      <xdr:colOff>184150</xdr:colOff>
      <xdr:row>39</xdr:row>
      <xdr:rowOff>107950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22877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33161</xdr:rowOff>
    </xdr:from>
    <xdr:to>
      <xdr:col>19</xdr:col>
      <xdr:colOff>184150</xdr:colOff>
      <xdr:row>39</xdr:row>
      <xdr:rowOff>134761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144938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48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59972</xdr:rowOff>
    </xdr:from>
    <xdr:to>
      <xdr:col>15</xdr:col>
      <xdr:colOff>133350</xdr:colOff>
      <xdr:row>39</xdr:row>
      <xdr:rowOff>161572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299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73378</xdr:rowOff>
    </xdr:from>
    <xdr:to>
      <xdr:col>11</xdr:col>
      <xdr:colOff>82550</xdr:colOff>
      <xdr:row>40</xdr:row>
      <xdr:rowOff>3528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13705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86783</xdr:rowOff>
    </xdr:from>
    <xdr:to>
      <xdr:col>7</xdr:col>
      <xdr:colOff>31750</xdr:colOff>
      <xdr:row>40</xdr:row>
      <xdr:rowOff>16933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27110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令和元年度においては、</a:t>
          </a:r>
          <a:r>
            <a:rPr kumimoji="1" lang="en-US" altLang="ja-JP" sz="1300">
              <a:latin typeface="ＭＳ Ｐゴシック" panose="020B0600070205080204" pitchFamily="50" charset="-128"/>
              <a:ea typeface="ＭＳ Ｐゴシック" panose="020B0600070205080204" pitchFamily="50" charset="-128"/>
            </a:rPr>
            <a:t>95.7</a:t>
          </a:r>
          <a:r>
            <a:rPr kumimoji="1" lang="ja-JP" altLang="en-US" sz="1300">
              <a:latin typeface="ＭＳ Ｐゴシック" panose="020B0600070205080204" pitchFamily="50" charset="-128"/>
              <a:ea typeface="ＭＳ Ｐゴシック" panose="020B0600070205080204" pitchFamily="50" charset="-128"/>
            </a:rPr>
            <a:t>％となり前年度から</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％ポイント増加し、類似団体平均を上回っている状況である。法人町民税が前年比▲</a:t>
          </a:r>
          <a:r>
            <a:rPr kumimoji="1" lang="en-US" altLang="ja-JP" sz="1300">
              <a:latin typeface="ＭＳ Ｐゴシック" panose="020B0600070205080204" pitchFamily="50" charset="-128"/>
              <a:ea typeface="ＭＳ Ｐゴシック" panose="020B0600070205080204" pitchFamily="50" charset="-128"/>
            </a:rPr>
            <a:t>400</a:t>
          </a:r>
          <a:r>
            <a:rPr kumimoji="1" lang="ja-JP" altLang="en-US" sz="1300">
              <a:latin typeface="ＭＳ Ｐゴシック" panose="020B0600070205080204" pitchFamily="50" charset="-128"/>
              <a:ea typeface="ＭＳ Ｐゴシック" panose="020B0600070205080204" pitchFamily="50" charset="-128"/>
            </a:rPr>
            <a:t>百万円の減収、さらに経常経費の削減が進んでいないことが主な要因である。コロナ禍において、さらなる税収減が見込まれるなか、事務事業の見直し改善、アウトソーシング、定員管理、公共施設維持管理コスト縮減等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138430</xdr:rowOff>
    </xdr:from>
    <xdr:to>
      <xdr:col>23</xdr:col>
      <xdr:colOff>133350</xdr:colOff>
      <xdr:row>64</xdr:row>
      <xdr:rowOff>166053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939780"/>
          <a:ext cx="8382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49865</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7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138430</xdr:rowOff>
    </xdr:from>
    <xdr:to>
      <xdr:col>19</xdr:col>
      <xdr:colOff>133350</xdr:colOff>
      <xdr:row>64</xdr:row>
      <xdr:rowOff>147955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93978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147955</xdr:rowOff>
    </xdr:from>
    <xdr:to>
      <xdr:col>15</xdr:col>
      <xdr:colOff>82550</xdr:colOff>
      <xdr:row>65</xdr:row>
      <xdr:rowOff>635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112075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635</xdr:rowOff>
    </xdr:from>
    <xdr:to>
      <xdr:col>11</xdr:col>
      <xdr:colOff>31750</xdr:colOff>
      <xdr:row>65</xdr:row>
      <xdr:rowOff>30797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114488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115253</xdr:rowOff>
    </xdr:from>
    <xdr:to>
      <xdr:col>23</xdr:col>
      <xdr:colOff>184150</xdr:colOff>
      <xdr:row>65</xdr:row>
      <xdr:rowOff>45403</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08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87330</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06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87630</xdr:rowOff>
    </xdr:from>
    <xdr:to>
      <xdr:col>19</xdr:col>
      <xdr:colOff>184150</xdr:colOff>
      <xdr:row>64</xdr:row>
      <xdr:rowOff>17780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97155</xdr:rowOff>
    </xdr:from>
    <xdr:to>
      <xdr:col>15</xdr:col>
      <xdr:colOff>133350</xdr:colOff>
      <xdr:row>65</xdr:row>
      <xdr:rowOff>27305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12082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15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121285</xdr:rowOff>
    </xdr:from>
    <xdr:to>
      <xdr:col>11</xdr:col>
      <xdr:colOff>82550</xdr:colOff>
      <xdr:row>65</xdr:row>
      <xdr:rowOff>51435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36212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151447</xdr:rowOff>
    </xdr:from>
    <xdr:to>
      <xdr:col>7</xdr:col>
      <xdr:colOff>31750</xdr:colOff>
      <xdr:row>65</xdr:row>
      <xdr:rowOff>81597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12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66374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21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令和元年度においては、</a:t>
          </a:r>
          <a:r>
            <a:rPr kumimoji="1" lang="en-US" altLang="ja-JP" sz="1300">
              <a:latin typeface="ＭＳ Ｐゴシック" panose="020B0600070205080204" pitchFamily="50" charset="-128"/>
              <a:ea typeface="ＭＳ Ｐゴシック" panose="020B0600070205080204" pitchFamily="50" charset="-128"/>
            </a:rPr>
            <a:t>4,785</a:t>
          </a:r>
          <a:r>
            <a:rPr kumimoji="1" lang="ja-JP" altLang="en-US" sz="1300">
              <a:latin typeface="ＭＳ Ｐゴシック" panose="020B0600070205080204" pitchFamily="50" charset="-128"/>
              <a:ea typeface="ＭＳ Ｐゴシック" panose="020B0600070205080204" pitchFamily="50" charset="-128"/>
            </a:rPr>
            <a:t>円増加したが、類似団体平均を下回っている。今後も定員適正化計画に基づく職員数削減等により人件費の削減に努める。物件費については、行政改革の中で削減に努める。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5888</xdr:rowOff>
    </xdr:from>
    <xdr:to>
      <xdr:col>23</xdr:col>
      <xdr:colOff>133350</xdr:colOff>
      <xdr:row>83</xdr:row>
      <xdr:rowOff>44374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36238"/>
          <a:ext cx="838200" cy="3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37817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68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167709</xdr:rowOff>
    </xdr:from>
    <xdr:to>
      <xdr:col>19</xdr:col>
      <xdr:colOff>133350</xdr:colOff>
      <xdr:row>83</xdr:row>
      <xdr:rowOff>5888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226609"/>
          <a:ext cx="889000" cy="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167709</xdr:rowOff>
    </xdr:from>
    <xdr:to>
      <xdr:col>15</xdr:col>
      <xdr:colOff>82550</xdr:colOff>
      <xdr:row>83</xdr:row>
      <xdr:rowOff>31119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226609"/>
          <a:ext cx="889000" cy="3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31119</xdr:rowOff>
    </xdr:from>
    <xdr:to>
      <xdr:col>11</xdr:col>
      <xdr:colOff>31750</xdr:colOff>
      <xdr:row>83</xdr:row>
      <xdr:rowOff>73090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261469"/>
          <a:ext cx="889000" cy="4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102399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165024</xdr:rowOff>
    </xdr:from>
    <xdr:to>
      <xdr:col>23</xdr:col>
      <xdr:colOff>184150</xdr:colOff>
      <xdr:row>83</xdr:row>
      <xdr:rowOff>95174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2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10101</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6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126538</xdr:rowOff>
    </xdr:from>
    <xdr:to>
      <xdr:col>19</xdr:col>
      <xdr:colOff>184150</xdr:colOff>
      <xdr:row>83</xdr:row>
      <xdr:rowOff>56688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66865</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954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116909</xdr:rowOff>
    </xdr:from>
    <xdr:to>
      <xdr:col>15</xdr:col>
      <xdr:colOff>133350</xdr:colOff>
      <xdr:row>83</xdr:row>
      <xdr:rowOff>47059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7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57236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9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151769</xdr:rowOff>
    </xdr:from>
    <xdr:to>
      <xdr:col>11</xdr:col>
      <xdr:colOff>82550</xdr:colOff>
      <xdr:row>83</xdr:row>
      <xdr:rowOff>81919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21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92096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97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22290</xdr:rowOff>
    </xdr:from>
    <xdr:to>
      <xdr:col>7</xdr:col>
      <xdr:colOff>31750</xdr:colOff>
      <xdr:row>83</xdr:row>
      <xdr:rowOff>123890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25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108667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3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国の水準と同程度であり、類似団体と比較すると高い水準となっている。引続きラスパイレス指数の動向には十分留意し、その抑制に努めていく。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87</xdr:row>
      <xdr:rowOff>16329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880771"/>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136071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8463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101600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101600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8118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136979</xdr:rowOff>
    </xdr:from>
    <xdr:to>
      <xdr:col>81</xdr:col>
      <xdr:colOff>95250</xdr:colOff>
      <xdr:row>87</xdr:row>
      <xdr:rowOff>67129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109056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8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町行政サービスの推進を図るため、出張所等多くの施設を配置しているなかで、平成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年度を初年度とした第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次定員適正化計画（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年間）に基づき、適正化に努めた。類似団体と比較した職員数は平均をやや下回る状況にある。引続き、定年退職者の不補充や民間委託等の推進により、今後も職員数削減に努める。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58148</xdr:rowOff>
    </xdr:from>
    <xdr:to>
      <xdr:col>81</xdr:col>
      <xdr:colOff>44450</xdr:colOff>
      <xdr:row>60</xdr:row>
      <xdr:rowOff>80554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45148"/>
          <a:ext cx="8382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5278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9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58148</xdr:rowOff>
    </xdr:from>
    <xdr:to>
      <xdr:col>77</xdr:col>
      <xdr:colOff>44450</xdr:colOff>
      <xdr:row>60</xdr:row>
      <xdr:rowOff>73660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345148"/>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114408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01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73660</xdr:rowOff>
    </xdr:from>
    <xdr:to>
      <xdr:col>72</xdr:col>
      <xdr:colOff>203200</xdr:colOff>
      <xdr:row>60</xdr:row>
      <xdr:rowOff>92619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360660"/>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129467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92619</xdr:rowOff>
    </xdr:from>
    <xdr:to>
      <xdr:col>68</xdr:col>
      <xdr:colOff>152400</xdr:colOff>
      <xdr:row>60</xdr:row>
      <xdr:rowOff>121920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379619"/>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124296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29754</xdr:rowOff>
    </xdr:from>
    <xdr:to>
      <xdr:col>81</xdr:col>
      <xdr:colOff>95250</xdr:colOff>
      <xdr:row>60</xdr:row>
      <xdr:rowOff>131354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46281</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6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7348</xdr:rowOff>
    </xdr:from>
    <xdr:to>
      <xdr:col>77</xdr:col>
      <xdr:colOff>95250</xdr:colOff>
      <xdr:row>60</xdr:row>
      <xdr:rowOff>108948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9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119125</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63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22860</xdr:rowOff>
    </xdr:from>
    <xdr:to>
      <xdr:col>73</xdr:col>
      <xdr:colOff>44450</xdr:colOff>
      <xdr:row>60</xdr:row>
      <xdr:rowOff>124460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109237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41819</xdr:rowOff>
    </xdr:from>
    <xdr:to>
      <xdr:col>68</xdr:col>
      <xdr:colOff>203200</xdr:colOff>
      <xdr:row>60</xdr:row>
      <xdr:rowOff>143419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2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128196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41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157497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令和元年度では、前年度より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類似団体平均を上回った。近年、借入を行った地方債の元利償還額の増加が大きな要因である。今後の財政運営については、緊急度・住民ニーズを的確に把握した事業の選択により、起債に大きく頼ることのないよう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46990</xdr:rowOff>
    </xdr:from>
    <xdr:to>
      <xdr:col>81</xdr:col>
      <xdr:colOff>44450</xdr:colOff>
      <xdr:row>43</xdr:row>
      <xdr:rowOff>79163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41934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162137</xdr:rowOff>
    </xdr:from>
    <xdr:to>
      <xdr:col>77</xdr:col>
      <xdr:colOff>44450</xdr:colOff>
      <xdr:row>43</xdr:row>
      <xdr:rowOff>46990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36303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81704</xdr:rowOff>
    </xdr:from>
    <xdr:to>
      <xdr:col>72</xdr:col>
      <xdr:colOff>203200</xdr:colOff>
      <xdr:row>42</xdr:row>
      <xdr:rowOff>162137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28260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65617</xdr:rowOff>
    </xdr:from>
    <xdr:to>
      <xdr:col>68</xdr:col>
      <xdr:colOff>152400</xdr:colOff>
      <xdr:row>42</xdr:row>
      <xdr:rowOff>81704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26651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28363</xdr:rowOff>
    </xdr:from>
    <xdr:to>
      <xdr:col>81</xdr:col>
      <xdr:colOff>95250</xdr:colOff>
      <xdr:row>43</xdr:row>
      <xdr:rowOff>129963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440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37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167640</xdr:rowOff>
    </xdr:from>
    <xdr:to>
      <xdr:col>77</xdr:col>
      <xdr:colOff>95250</xdr:colOff>
      <xdr:row>43</xdr:row>
      <xdr:rowOff>97790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82567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111337</xdr:rowOff>
    </xdr:from>
    <xdr:to>
      <xdr:col>73</xdr:col>
      <xdr:colOff>44450</xdr:colOff>
      <xdr:row>43</xdr:row>
      <xdr:rowOff>41487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26264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30904</xdr:rowOff>
    </xdr:from>
    <xdr:to>
      <xdr:col>68</xdr:col>
      <xdr:colOff>203200</xdr:colOff>
      <xdr:row>42</xdr:row>
      <xdr:rowOff>132504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117281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101194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令和元年度においては</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減少し、その主な要因としては、地方債の現在高や公営企業繰入見込額の減少が挙げられる。一方で、不交付団体のため普通交付税が交付されず標準財政規模が小さいことなどから、類似団体平均を大きく上回っている。今後も充当可能基金の積立や地方債の新規発行額を抑制していくため、義務的経費の削減を中心とする行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91863</xdr:rowOff>
    </xdr:from>
    <xdr:to>
      <xdr:col>81</xdr:col>
      <xdr:colOff>44450</xdr:colOff>
      <xdr:row>21</xdr:row>
      <xdr:rowOff>8890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52086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111898</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8890</xdr:rowOff>
    </xdr:from>
    <xdr:to>
      <xdr:col>77</xdr:col>
      <xdr:colOff>44450</xdr:colOff>
      <xdr:row>21</xdr:row>
      <xdr:rowOff>127242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609340"/>
          <a:ext cx="889000" cy="11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127242</xdr:rowOff>
    </xdr:from>
    <xdr:to>
      <xdr:col>72</xdr:col>
      <xdr:colOff>203200</xdr:colOff>
      <xdr:row>22</xdr:row>
      <xdr:rowOff>107466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727692"/>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40822</xdr:rowOff>
    </xdr:from>
    <xdr:to>
      <xdr:col>68</xdr:col>
      <xdr:colOff>152400</xdr:colOff>
      <xdr:row>22</xdr:row>
      <xdr:rowOff>107466</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812722"/>
          <a:ext cx="889000" cy="6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41063</xdr:rowOff>
    </xdr:from>
    <xdr:to>
      <xdr:col>81</xdr:col>
      <xdr:colOff>95250</xdr:colOff>
      <xdr:row>20</xdr:row>
      <xdr:rowOff>142663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47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13140</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44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129540</xdr:rowOff>
    </xdr:from>
    <xdr:to>
      <xdr:col>77</xdr:col>
      <xdr:colOff>95250</xdr:colOff>
      <xdr:row>21</xdr:row>
      <xdr:rowOff>59690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55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44467</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64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76442</xdr:rowOff>
    </xdr:from>
    <xdr:to>
      <xdr:col>73</xdr:col>
      <xdr:colOff>44450</xdr:colOff>
      <xdr:row>22</xdr:row>
      <xdr:rowOff>6592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67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162819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76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56666</xdr:rowOff>
    </xdr:from>
    <xdr:to>
      <xdr:col>68</xdr:col>
      <xdr:colOff>203200</xdr:colOff>
      <xdr:row>22</xdr:row>
      <xdr:rowOff>158266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82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143043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91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161472</xdr:rowOff>
    </xdr:from>
    <xdr:to>
      <xdr:col>64</xdr:col>
      <xdr:colOff>152400</xdr:colOff>
      <xdr:row>22</xdr:row>
      <xdr:rowOff>91622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76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76399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84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埼玉県三芳町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38,191
37,396
15.33
13,601,057
13,061,813
521,950
8,614,414
13,414,297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ポイント増加したものの、類似団体を下回る結果となった。今後も定員適正化計画に基づき、職員数の削減を実施し効率的な行政運営により人件費の抑制を図る。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21844</xdr:rowOff>
    </xdr:from>
    <xdr:to>
      <xdr:col>24</xdr:col>
      <xdr:colOff>25400</xdr:colOff>
      <xdr:row>36</xdr:row>
      <xdr:rowOff>67564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9404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21844</xdr:rowOff>
    </xdr:from>
    <xdr:to>
      <xdr:col>19</xdr:col>
      <xdr:colOff>187325</xdr:colOff>
      <xdr:row>36</xdr:row>
      <xdr:rowOff>94996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940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94996</xdr:rowOff>
    </xdr:from>
    <xdr:to>
      <xdr:col>15</xdr:col>
      <xdr:colOff>98425</xdr:colOff>
      <xdr:row>36</xdr:row>
      <xdr:rowOff>108712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671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108712</xdr:rowOff>
    </xdr:from>
    <xdr:to>
      <xdr:col>11</xdr:col>
      <xdr:colOff>9525</xdr:colOff>
      <xdr:row>37</xdr:row>
      <xdr:rowOff>14986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809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xdr:rowOff>
    </xdr:from>
    <xdr:to>
      <xdr:col>24</xdr:col>
      <xdr:colOff>76200</xdr:colOff>
      <xdr:row>36</xdr:row>
      <xdr:rowOff>118364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33291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142494</xdr:rowOff>
    </xdr:from>
    <xdr:to>
      <xdr:col>20</xdr:col>
      <xdr:colOff>38100</xdr:colOff>
      <xdr:row>36</xdr:row>
      <xdr:rowOff>72644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82821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44196</xdr:rowOff>
    </xdr:from>
    <xdr:to>
      <xdr:col>15</xdr:col>
      <xdr:colOff>149225</xdr:colOff>
      <xdr:row>36</xdr:row>
      <xdr:rowOff>145796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155973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57912</xdr:rowOff>
    </xdr:from>
    <xdr:to>
      <xdr:col>11</xdr:col>
      <xdr:colOff>60325</xdr:colOff>
      <xdr:row>36</xdr:row>
      <xdr:rowOff>159512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169689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物件費については、前年度から</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ポイント増加し、類似団体平均を上回る水準にある。道路改良事業委託料の増、臨時職員の賃金等が増加している状況である。今後も積極的なコスト削減、業務の効率化を図ることにより抑制に努める。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17</xdr:row>
      <xdr:rowOff>8890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0162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31767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03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111760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801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111760</xdr:rowOff>
    </xdr:from>
    <xdr:to>
      <xdr:col>73</xdr:col>
      <xdr:colOff>180975</xdr:colOff>
      <xdr:row>17</xdr:row>
      <xdr:rowOff>16510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854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16510</xdr:rowOff>
    </xdr:from>
    <xdr:to>
      <xdr:col>69</xdr:col>
      <xdr:colOff>92075</xdr:colOff>
      <xdr:row>17</xdr:row>
      <xdr:rowOff>39370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931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101617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93997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83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60960</xdr:rowOff>
    </xdr:from>
    <xdr:to>
      <xdr:col>74</xdr:col>
      <xdr:colOff>31750</xdr:colOff>
      <xdr:row>16</xdr:row>
      <xdr:rowOff>162560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147337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137160</xdr:rowOff>
    </xdr:from>
    <xdr:to>
      <xdr:col>69</xdr:col>
      <xdr:colOff>142875</xdr:colOff>
      <xdr:row>17</xdr:row>
      <xdr:rowOff>67310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扶助費については、前年度から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ポイント増加し、類似団体平均を上回る結果となった。今後も、町単独実施事業の見直しを進め、近隣市町村や類似団体との比較により扶助費の精査・見直しを行い抑制に努める。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57</xdr:row>
      <xdr:rowOff>4535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690100"/>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119942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69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154215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6901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143328</xdr:rowOff>
    </xdr:from>
    <xdr:to>
      <xdr:col>11</xdr:col>
      <xdr:colOff>9525</xdr:colOff>
      <xdr:row>56</xdr:row>
      <xdr:rowOff>154215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445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97262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103415</xdr:rowOff>
    </xdr:from>
    <xdr:to>
      <xdr:col>11</xdr:col>
      <xdr:colOff>60325</xdr:colOff>
      <xdr:row>57</xdr:row>
      <xdr:rowOff>33565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18342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令和元年度決算においては、</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減少し類似団体平均を下回る結果となった。減少要因は国民健康保険事業特別会計繰出金の減少である。しかしながら、高齢化に伴い医療費等により国民健康保険特別会計、介護保険特別会計、後期高齢者医療特別会計等に対する一般会計からの繰出金は増加が見込まれる。今後も、保険料の適正化や独立採算性の原則に立ち、一般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xdr:rowOff>
    </xdr:from>
    <xdr:to>
      <xdr:col>82</xdr:col>
      <xdr:colOff>107950</xdr:colOff>
      <xdr:row>56</xdr:row>
      <xdr:rowOff>127000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432925"/>
          <a:ext cx="83820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57802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59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57</xdr:row>
      <xdr:rowOff>60325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72820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57802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41275</xdr:rowOff>
    </xdr:from>
    <xdr:to>
      <xdr:col>73</xdr:col>
      <xdr:colOff>180975</xdr:colOff>
      <xdr:row>57</xdr:row>
      <xdr:rowOff>60325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8139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41275</xdr:rowOff>
    </xdr:from>
    <xdr:to>
      <xdr:col>69</xdr:col>
      <xdr:colOff>92075</xdr:colOff>
      <xdr:row>57</xdr:row>
      <xdr:rowOff>79375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8139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64152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123825</xdr:rowOff>
    </xdr:from>
    <xdr:to>
      <xdr:col>82</xdr:col>
      <xdr:colOff>158750</xdr:colOff>
      <xdr:row>55</xdr:row>
      <xdr:rowOff>53975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38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140352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22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xdr:rowOff>
    </xdr:from>
    <xdr:to>
      <xdr:col>74</xdr:col>
      <xdr:colOff>31750</xdr:colOff>
      <xdr:row>57</xdr:row>
      <xdr:rowOff>111125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95902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86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161925</xdr:rowOff>
    </xdr:from>
    <xdr:to>
      <xdr:col>69</xdr:col>
      <xdr:colOff>142875</xdr:colOff>
      <xdr:row>57</xdr:row>
      <xdr:rowOff>92075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28575</xdr:rowOff>
    </xdr:from>
    <xdr:to>
      <xdr:col>65</xdr:col>
      <xdr:colOff>53975</xdr:colOff>
      <xdr:row>57</xdr:row>
      <xdr:rowOff>130175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114952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88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補助費等については、前年度より</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増加し、類似団体平均を上回る結果となった。主な要因として、下水道会計の公営企業会計化により、性質区分を「繰出金」から「補助費等」へ変更したことが要因である。今後も各種補助金の精査を進め、補助費等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14986</xdr:rowOff>
    </xdr:from>
    <xdr:to>
      <xdr:col>82</xdr:col>
      <xdr:colOff>107950</xdr:colOff>
      <xdr:row>37</xdr:row>
      <xdr:rowOff>110998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35863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14986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358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xdr:rowOff>
    </xdr:from>
    <xdr:to>
      <xdr:col>73</xdr:col>
      <xdr:colOff>180975</xdr:colOff>
      <xdr:row>37</xdr:row>
      <xdr:rowOff>14986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358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37</xdr:row>
      <xdr:rowOff>14986</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3220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60198</xdr:rowOff>
    </xdr:from>
    <xdr:to>
      <xdr:col>82</xdr:col>
      <xdr:colOff>158750</xdr:colOff>
      <xdr:row>37</xdr:row>
      <xdr:rowOff>161798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32275</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135636</xdr:rowOff>
    </xdr:from>
    <xdr:to>
      <xdr:col>74</xdr:col>
      <xdr:colOff>31750</xdr:colOff>
      <xdr:row>37</xdr:row>
      <xdr:rowOff>65786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公債費については、前年度から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ポイント増加し、類似団体平均を大きく上回る結果となった。据置期間が終了した地方債の元金償還が始まったことが要因である。今後も計画的な借入及び年度間の償還額平準化に努める。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119380</xdr:rowOff>
    </xdr:from>
    <xdr:to>
      <xdr:col>24</xdr:col>
      <xdr:colOff>25400</xdr:colOff>
      <xdr:row>79</xdr:row>
      <xdr:rowOff>16511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34924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88900</xdr:rowOff>
    </xdr:from>
    <xdr:to>
      <xdr:col>19</xdr:col>
      <xdr:colOff>187325</xdr:colOff>
      <xdr:row>78</xdr:row>
      <xdr:rowOff>119380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3462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161289</xdr:rowOff>
    </xdr:from>
    <xdr:to>
      <xdr:col>15</xdr:col>
      <xdr:colOff>98425</xdr:colOff>
      <xdr:row>78</xdr:row>
      <xdr:rowOff>88900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33629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31767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85089</xdr:rowOff>
    </xdr:from>
    <xdr:to>
      <xdr:col>11</xdr:col>
      <xdr:colOff>9525</xdr:colOff>
      <xdr:row>77</xdr:row>
      <xdr:rowOff>161289</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2867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137161</xdr:rowOff>
    </xdr:from>
    <xdr:to>
      <xdr:col>24</xdr:col>
      <xdr:colOff>76200</xdr:colOff>
      <xdr:row>79</xdr:row>
      <xdr:rowOff>67311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109238</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68580</xdr:rowOff>
    </xdr:from>
    <xdr:to>
      <xdr:col>20</xdr:col>
      <xdr:colOff>38100</xdr:colOff>
      <xdr:row>78</xdr:row>
      <xdr:rowOff>170180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154957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52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38100</xdr:rowOff>
    </xdr:from>
    <xdr:to>
      <xdr:col>15</xdr:col>
      <xdr:colOff>149225</xdr:colOff>
      <xdr:row>78</xdr:row>
      <xdr:rowOff>139700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124477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が類似団体平均を上回っている要因として、補助費と物件費が高い水準にあることが挙げられる。補助費については、町独自事業での補助金交付事業の見直しや廃止を行うことで抑制を図り、物件費については、積極的なコスト削減、業務の効率化を図ることにより抑制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77</xdr:row>
      <xdr:rowOff>156718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248639"/>
          <a:ext cx="8382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128288</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46989</xdr:rowOff>
    </xdr:from>
    <xdr:to>
      <xdr:col>78</xdr:col>
      <xdr:colOff>69850</xdr:colOff>
      <xdr:row>78</xdr:row>
      <xdr:rowOff>30987</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248639"/>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43705</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30987</xdr:rowOff>
    </xdr:from>
    <xdr:to>
      <xdr:col>73</xdr:col>
      <xdr:colOff>180975</xdr:colOff>
      <xdr:row>78</xdr:row>
      <xdr:rowOff>108713</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3404087"/>
          <a:ext cx="889000" cy="7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108713</xdr:rowOff>
    </xdr:from>
    <xdr:to>
      <xdr:col>69</xdr:col>
      <xdr:colOff>92075</xdr:colOff>
      <xdr:row>79</xdr:row>
      <xdr:rowOff>5842</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004800" y="13481813"/>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105918</xdr:rowOff>
    </xdr:from>
    <xdr:to>
      <xdr:col>82</xdr:col>
      <xdr:colOff>158750</xdr:colOff>
      <xdr:row>78</xdr:row>
      <xdr:rowOff>36068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122445</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15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151637</xdr:rowOff>
    </xdr:from>
    <xdr:to>
      <xdr:col>74</xdr:col>
      <xdr:colOff>31750</xdr:colOff>
      <xdr:row>78</xdr:row>
      <xdr:rowOff>81787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66564</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57913</xdr:rowOff>
    </xdr:from>
    <xdr:to>
      <xdr:col>69</xdr:col>
      <xdr:colOff>142875</xdr:colOff>
      <xdr:row>78</xdr:row>
      <xdr:rowOff>159513</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144290</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126492</xdr:rowOff>
    </xdr:from>
    <xdr:to>
      <xdr:col>65</xdr:col>
      <xdr:colOff>53975</xdr:colOff>
      <xdr:row>79</xdr:row>
      <xdr:rowOff>56642</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41419</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埼玉県三芳町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85879</xdr:rowOff>
    </xdr:from>
    <xdr:to>
      <xdr:col>29</xdr:col>
      <xdr:colOff>127000</xdr:colOff>
      <xdr:row>17</xdr:row>
      <xdr:rowOff>92051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48154"/>
          <a:ext cx="647700" cy="6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74495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36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89831</xdr:rowOff>
    </xdr:from>
    <xdr:to>
      <xdr:col>26</xdr:col>
      <xdr:colOff>50800</xdr:colOff>
      <xdr:row>17</xdr:row>
      <xdr:rowOff>92051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052106"/>
          <a:ext cx="698500" cy="2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22472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5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72898</xdr:rowOff>
    </xdr:from>
    <xdr:to>
      <xdr:col>22</xdr:col>
      <xdr:colOff>114300</xdr:colOff>
      <xdr:row>17</xdr:row>
      <xdr:rowOff>89831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035173"/>
          <a:ext cx="698500" cy="16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34800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42625</xdr:rowOff>
    </xdr:from>
    <xdr:to>
      <xdr:col>18</xdr:col>
      <xdr:colOff>177800</xdr:colOff>
      <xdr:row>17</xdr:row>
      <xdr:rowOff>72898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004900"/>
          <a:ext cx="698500" cy="30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45512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66429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35079</xdr:rowOff>
    </xdr:from>
    <xdr:to>
      <xdr:col>29</xdr:col>
      <xdr:colOff>177800</xdr:colOff>
      <xdr:row>17</xdr:row>
      <xdr:rowOff>136679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97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51606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42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41251</xdr:rowOff>
    </xdr:from>
    <xdr:to>
      <xdr:col>26</xdr:col>
      <xdr:colOff>101600</xdr:colOff>
      <xdr:row>17</xdr:row>
      <xdr:rowOff>142851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03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153028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72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39031</xdr:rowOff>
    </xdr:from>
    <xdr:to>
      <xdr:col>22</xdr:col>
      <xdr:colOff>165100</xdr:colOff>
      <xdr:row>17</xdr:row>
      <xdr:rowOff>140631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01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150808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7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22098</xdr:rowOff>
    </xdr:from>
    <xdr:to>
      <xdr:col>19</xdr:col>
      <xdr:colOff>38100</xdr:colOff>
      <xdr:row>17</xdr:row>
      <xdr:rowOff>123698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84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133875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5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163275</xdr:rowOff>
    </xdr:from>
    <xdr:to>
      <xdr:col>15</xdr:col>
      <xdr:colOff>101600</xdr:colOff>
      <xdr:row>17</xdr:row>
      <xdr:rowOff>93425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54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103602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2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290678</xdr:rowOff>
    </xdr:from>
    <xdr:to>
      <xdr:col>29</xdr:col>
      <xdr:colOff>127000</xdr:colOff>
      <xdr:row>34</xdr:row>
      <xdr:rowOff>291331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558128"/>
          <a:ext cx="647700" cy="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178024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88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291331</xdr:rowOff>
    </xdr:from>
    <xdr:to>
      <xdr:col>26</xdr:col>
      <xdr:colOff>50800</xdr:colOff>
      <xdr:row>34</xdr:row>
      <xdr:rowOff>315072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558781"/>
          <a:ext cx="698500" cy="23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287490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97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315072</xdr:rowOff>
    </xdr:from>
    <xdr:to>
      <xdr:col>22</xdr:col>
      <xdr:colOff>114300</xdr:colOff>
      <xdr:row>35</xdr:row>
      <xdr:rowOff>74063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582522"/>
          <a:ext cx="698500" cy="101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286674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74063</xdr:rowOff>
    </xdr:from>
    <xdr:to>
      <xdr:col>18</xdr:col>
      <xdr:colOff>177800</xdr:colOff>
      <xdr:row>35</xdr:row>
      <xdr:rowOff>121579</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684413"/>
          <a:ext cx="698500" cy="47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288470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322989</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239878</xdr:rowOff>
    </xdr:from>
    <xdr:to>
      <xdr:col>29</xdr:col>
      <xdr:colOff>177800</xdr:colOff>
      <xdr:row>34</xdr:row>
      <xdr:rowOff>341478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507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84955</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35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240531</xdr:rowOff>
    </xdr:from>
    <xdr:to>
      <xdr:col>26</xdr:col>
      <xdr:colOff>101600</xdr:colOff>
      <xdr:row>34</xdr:row>
      <xdr:rowOff>342131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507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9408</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276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264272</xdr:rowOff>
    </xdr:from>
    <xdr:to>
      <xdr:col>22</xdr:col>
      <xdr:colOff>165100</xdr:colOff>
      <xdr:row>35</xdr:row>
      <xdr:rowOff>22972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531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33150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30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23263</xdr:rowOff>
    </xdr:from>
    <xdr:to>
      <xdr:col>19</xdr:col>
      <xdr:colOff>38100</xdr:colOff>
      <xdr:row>35</xdr:row>
      <xdr:rowOff>124863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633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135040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40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70779</xdr:rowOff>
    </xdr:from>
    <xdr:to>
      <xdr:col>15</xdr:col>
      <xdr:colOff>101600</xdr:colOff>
      <xdr:row>35</xdr:row>
      <xdr:rowOff>172379</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681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182556</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45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埼玉県三芳町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38,191
37,396
15.33
13,601,057
13,061,813
521,950
8,614,414
13,414,297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110839</xdr:rowOff>
    </xdr:from>
    <xdr:to>
      <xdr:col>24</xdr:col>
      <xdr:colOff>63500</xdr:colOff>
      <xdr:row>37</xdr:row>
      <xdr:rowOff>114097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454489"/>
          <a:ext cx="8382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38530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1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76111</xdr:rowOff>
    </xdr:from>
    <xdr:to>
      <xdr:col>19</xdr:col>
      <xdr:colOff>177800</xdr:colOff>
      <xdr:row>37</xdr:row>
      <xdr:rowOff>110839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19761"/>
          <a:ext cx="889000" cy="3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140562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70472</xdr:rowOff>
    </xdr:from>
    <xdr:to>
      <xdr:col>15</xdr:col>
      <xdr:colOff>50800</xdr:colOff>
      <xdr:row>37</xdr:row>
      <xdr:rowOff>76111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14122"/>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124572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22619</xdr:rowOff>
    </xdr:from>
    <xdr:to>
      <xdr:col>10</xdr:col>
      <xdr:colOff>114300</xdr:colOff>
      <xdr:row>37</xdr:row>
      <xdr:rowOff>70472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66269"/>
          <a:ext cx="889000" cy="4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127430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136917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63297</xdr:rowOff>
    </xdr:from>
    <xdr:to>
      <xdr:col>24</xdr:col>
      <xdr:colOff>114300</xdr:colOff>
      <xdr:row>37</xdr:row>
      <xdr:rowOff>164897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0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41724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8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60039</xdr:rowOff>
    </xdr:from>
    <xdr:to>
      <xdr:col>20</xdr:col>
      <xdr:colOff>38100</xdr:colOff>
      <xdr:row>37</xdr:row>
      <xdr:rowOff>161640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036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152766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9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25311</xdr:rowOff>
    </xdr:from>
    <xdr:to>
      <xdr:col>15</xdr:col>
      <xdr:colOff>101600</xdr:colOff>
      <xdr:row>37</xdr:row>
      <xdr:rowOff>126911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6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143438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14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19672</xdr:rowOff>
    </xdr:from>
    <xdr:to>
      <xdr:col>10</xdr:col>
      <xdr:colOff>165100</xdr:colOff>
      <xdr:row>37</xdr:row>
      <xdr:rowOff>121272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137799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3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143269</xdr:rowOff>
    </xdr:from>
    <xdr:to>
      <xdr:col>6</xdr:col>
      <xdr:colOff>38100</xdr:colOff>
      <xdr:row>37</xdr:row>
      <xdr:rowOff>73419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1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89946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9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79121</xdr:rowOff>
    </xdr:from>
    <xdr:to>
      <xdr:col>24</xdr:col>
      <xdr:colOff>63500</xdr:colOff>
      <xdr:row>57</xdr:row>
      <xdr:rowOff>140373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51771"/>
          <a:ext cx="838200" cy="6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137203</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6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140373</xdr:rowOff>
    </xdr:from>
    <xdr:to>
      <xdr:col>19</xdr:col>
      <xdr:colOff>177800</xdr:colOff>
      <xdr:row>57</xdr:row>
      <xdr:rowOff>142075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13023"/>
          <a:ext cx="889000" cy="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107379</xdr:rowOff>
    </xdr:from>
    <xdr:to>
      <xdr:col>15</xdr:col>
      <xdr:colOff>50800</xdr:colOff>
      <xdr:row>57</xdr:row>
      <xdr:rowOff>142075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880029"/>
          <a:ext cx="889000" cy="3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98531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75933</xdr:rowOff>
    </xdr:from>
    <xdr:to>
      <xdr:col>10</xdr:col>
      <xdr:colOff>114300</xdr:colOff>
      <xdr:row>57</xdr:row>
      <xdr:rowOff>107379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848583"/>
          <a:ext cx="889000" cy="3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128173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0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28321</xdr:rowOff>
    </xdr:from>
    <xdr:to>
      <xdr:col>24</xdr:col>
      <xdr:colOff>114300</xdr:colOff>
      <xdr:row>57</xdr:row>
      <xdr:rowOff>129921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0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6748</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7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89573</xdr:rowOff>
    </xdr:from>
    <xdr:to>
      <xdr:col>20</xdr:col>
      <xdr:colOff>38100</xdr:colOff>
      <xdr:row>58</xdr:row>
      <xdr:rowOff>19723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6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10850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5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91275</xdr:rowOff>
    </xdr:from>
    <xdr:to>
      <xdr:col>15</xdr:col>
      <xdr:colOff>101600</xdr:colOff>
      <xdr:row>58</xdr:row>
      <xdr:rowOff>21425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6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12552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5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56579</xdr:rowOff>
    </xdr:from>
    <xdr:to>
      <xdr:col>10</xdr:col>
      <xdr:colOff>165100</xdr:colOff>
      <xdr:row>57</xdr:row>
      <xdr:rowOff>158179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2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149306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2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25133</xdr:rowOff>
    </xdr:from>
    <xdr:to>
      <xdr:col>6</xdr:col>
      <xdr:colOff>38100</xdr:colOff>
      <xdr:row>57</xdr:row>
      <xdr:rowOff>126733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9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143260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57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29801</xdr:rowOff>
    </xdr:from>
    <xdr:to>
      <xdr:col>24</xdr:col>
      <xdr:colOff>63500</xdr:colOff>
      <xdr:row>77</xdr:row>
      <xdr:rowOff>34886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231451"/>
          <a:ext cx="838200" cy="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29801</xdr:rowOff>
    </xdr:from>
    <xdr:to>
      <xdr:col>19</xdr:col>
      <xdr:colOff>177800</xdr:colOff>
      <xdr:row>77</xdr:row>
      <xdr:rowOff>127242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231451"/>
          <a:ext cx="889000" cy="9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127242</xdr:rowOff>
    </xdr:from>
    <xdr:to>
      <xdr:col>15</xdr:col>
      <xdr:colOff>50800</xdr:colOff>
      <xdr:row>77</xdr:row>
      <xdr:rowOff>130556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28892"/>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127699</xdr:rowOff>
    </xdr:from>
    <xdr:to>
      <xdr:col>10</xdr:col>
      <xdr:colOff>114300</xdr:colOff>
      <xdr:row>77</xdr:row>
      <xdr:rowOff>130556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29349"/>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155536</xdr:rowOff>
    </xdr:from>
    <xdr:to>
      <xdr:col>24</xdr:col>
      <xdr:colOff>114300</xdr:colOff>
      <xdr:row>77</xdr:row>
      <xdr:rowOff>85686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18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133963</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6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150451</xdr:rowOff>
    </xdr:from>
    <xdr:to>
      <xdr:col>20</xdr:col>
      <xdr:colOff>38100</xdr:colOff>
      <xdr:row>77</xdr:row>
      <xdr:rowOff>80601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18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71728</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27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76442</xdr:rowOff>
    </xdr:from>
    <xdr:to>
      <xdr:col>15</xdr:col>
      <xdr:colOff>101600</xdr:colOff>
      <xdr:row>78</xdr:row>
      <xdr:rowOff>6592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169169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37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79756</xdr:rowOff>
    </xdr:from>
    <xdr:to>
      <xdr:col>10</xdr:col>
      <xdr:colOff>165100</xdr:colOff>
      <xdr:row>78</xdr:row>
      <xdr:rowOff>9906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8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1033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37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76899</xdr:rowOff>
    </xdr:from>
    <xdr:to>
      <xdr:col>6</xdr:col>
      <xdr:colOff>38100</xdr:colOff>
      <xdr:row>78</xdr:row>
      <xdr:rowOff>7049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7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169626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37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103156</xdr:rowOff>
    </xdr:from>
    <xdr:to>
      <xdr:col>24</xdr:col>
      <xdr:colOff>63500</xdr:colOff>
      <xdr:row>98</xdr:row>
      <xdr:rowOff>15194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733806"/>
          <a:ext cx="838200" cy="8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70367</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5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4483</xdr:rowOff>
    </xdr:from>
    <xdr:to>
      <xdr:col>19</xdr:col>
      <xdr:colOff>177800</xdr:colOff>
      <xdr:row>98</xdr:row>
      <xdr:rowOff>15194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806583"/>
          <a:ext cx="8890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52951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4483</xdr:rowOff>
    </xdr:from>
    <xdr:to>
      <xdr:col>15</xdr:col>
      <xdr:colOff>50800</xdr:colOff>
      <xdr:row>98</xdr:row>
      <xdr:rowOff>22623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806583"/>
          <a:ext cx="889000" cy="1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56004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22623</xdr:rowOff>
    </xdr:from>
    <xdr:to>
      <xdr:col>10</xdr:col>
      <xdr:colOff>114300</xdr:colOff>
      <xdr:row>98</xdr:row>
      <xdr:rowOff>61356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824723"/>
          <a:ext cx="889000" cy="3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15836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52356</xdr:rowOff>
    </xdr:from>
    <xdr:to>
      <xdr:col>24</xdr:col>
      <xdr:colOff>114300</xdr:colOff>
      <xdr:row>97</xdr:row>
      <xdr:rowOff>153956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68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30783</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66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135844</xdr:rowOff>
    </xdr:from>
    <xdr:to>
      <xdr:col>20</xdr:col>
      <xdr:colOff>38100</xdr:colOff>
      <xdr:row>98</xdr:row>
      <xdr:rowOff>65994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76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57121</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85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125133</xdr:rowOff>
    </xdr:from>
    <xdr:to>
      <xdr:col>15</xdr:col>
      <xdr:colOff>101600</xdr:colOff>
      <xdr:row>98</xdr:row>
      <xdr:rowOff>55283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75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46410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84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143273</xdr:rowOff>
    </xdr:from>
    <xdr:to>
      <xdr:col>10</xdr:col>
      <xdr:colOff>165100</xdr:colOff>
      <xdr:row>98</xdr:row>
      <xdr:rowOff>73423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77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64550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86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10556</xdr:rowOff>
    </xdr:from>
    <xdr:to>
      <xdr:col>6</xdr:col>
      <xdr:colOff>38100</xdr:colOff>
      <xdr:row>98</xdr:row>
      <xdr:rowOff>112156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81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103283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90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94688</xdr:rowOff>
    </xdr:from>
    <xdr:to>
      <xdr:col>55</xdr:col>
      <xdr:colOff>0</xdr:colOff>
      <xdr:row>37</xdr:row>
      <xdr:rowOff>4587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266888"/>
          <a:ext cx="838200" cy="8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45283</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217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159294</xdr:rowOff>
    </xdr:from>
    <xdr:to>
      <xdr:col>50</xdr:col>
      <xdr:colOff>114300</xdr:colOff>
      <xdr:row>37</xdr:row>
      <xdr:rowOff>4587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331494"/>
          <a:ext cx="889000" cy="1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159294</xdr:rowOff>
    </xdr:from>
    <xdr:to>
      <xdr:col>45</xdr:col>
      <xdr:colOff>177800</xdr:colOff>
      <xdr:row>37</xdr:row>
      <xdr:rowOff>15886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331494"/>
          <a:ext cx="889000" cy="2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15886</xdr:rowOff>
    </xdr:from>
    <xdr:to>
      <xdr:col>41</xdr:col>
      <xdr:colOff>50800</xdr:colOff>
      <xdr:row>37</xdr:row>
      <xdr:rowOff>34217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359536"/>
          <a:ext cx="889000" cy="1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52733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43888</xdr:rowOff>
    </xdr:from>
    <xdr:to>
      <xdr:col>55</xdr:col>
      <xdr:colOff>50800</xdr:colOff>
      <xdr:row>36</xdr:row>
      <xdr:rowOff>145488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1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66765</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06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125237</xdr:rowOff>
    </xdr:from>
    <xdr:to>
      <xdr:col>50</xdr:col>
      <xdr:colOff>165100</xdr:colOff>
      <xdr:row>37</xdr:row>
      <xdr:rowOff>55387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9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46514</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39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108494</xdr:rowOff>
    </xdr:from>
    <xdr:to>
      <xdr:col>46</xdr:col>
      <xdr:colOff>38100</xdr:colOff>
      <xdr:row>37</xdr:row>
      <xdr:rowOff>38644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28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29771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37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136536</xdr:rowOff>
    </xdr:from>
    <xdr:to>
      <xdr:col>41</xdr:col>
      <xdr:colOff>101600</xdr:colOff>
      <xdr:row>37</xdr:row>
      <xdr:rowOff>66686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0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57813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0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154867</xdr:rowOff>
    </xdr:from>
    <xdr:to>
      <xdr:col>36</xdr:col>
      <xdr:colOff>165100</xdr:colOff>
      <xdr:row>37</xdr:row>
      <xdr:rowOff>85017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2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76144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1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56003</xdr:rowOff>
    </xdr:from>
    <xdr:to>
      <xdr:col>55</xdr:col>
      <xdr:colOff>0</xdr:colOff>
      <xdr:row>58</xdr:row>
      <xdr:rowOff>76326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10000103"/>
          <a:ext cx="838200" cy="2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166037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767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56003</xdr:rowOff>
    </xdr:from>
    <xdr:to>
      <xdr:col>50</xdr:col>
      <xdr:colOff>114300</xdr:colOff>
      <xdr:row>58</xdr:row>
      <xdr:rowOff>68724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10000103"/>
          <a:ext cx="889000" cy="1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2012</xdr:rowOff>
    </xdr:from>
    <xdr:to>
      <xdr:col>45</xdr:col>
      <xdr:colOff>177800</xdr:colOff>
      <xdr:row>58</xdr:row>
      <xdr:rowOff>68724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946112"/>
          <a:ext cx="889000" cy="6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87718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102390</xdr:rowOff>
    </xdr:from>
    <xdr:to>
      <xdr:col>41</xdr:col>
      <xdr:colOff>50800</xdr:colOff>
      <xdr:row>58</xdr:row>
      <xdr:rowOff>2012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875040"/>
          <a:ext cx="889000" cy="7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72498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1001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67512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1001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25526</xdr:rowOff>
    </xdr:from>
    <xdr:to>
      <xdr:col>55</xdr:col>
      <xdr:colOff>50800</xdr:colOff>
      <xdr:row>58</xdr:row>
      <xdr:rowOff>127126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6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121588</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9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5203</xdr:rowOff>
    </xdr:from>
    <xdr:to>
      <xdr:col>50</xdr:col>
      <xdr:colOff>165100</xdr:colOff>
      <xdr:row>58</xdr:row>
      <xdr:rowOff>106803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4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97930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0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17924</xdr:rowOff>
    </xdr:from>
    <xdr:to>
      <xdr:col>46</xdr:col>
      <xdr:colOff>38100</xdr:colOff>
      <xdr:row>58</xdr:row>
      <xdr:rowOff>119524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6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110651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05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122662</xdr:rowOff>
    </xdr:from>
    <xdr:to>
      <xdr:col>41</xdr:col>
      <xdr:colOff>101600</xdr:colOff>
      <xdr:row>58</xdr:row>
      <xdr:rowOff>52812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89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69339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67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51590</xdr:rowOff>
    </xdr:from>
    <xdr:to>
      <xdr:col>36</xdr:col>
      <xdr:colOff>165100</xdr:colOff>
      <xdr:row>57</xdr:row>
      <xdr:rowOff>153190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82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169717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59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115112</xdr:rowOff>
    </xdr:from>
    <xdr:to>
      <xdr:col>55</xdr:col>
      <xdr:colOff>0</xdr:colOff>
      <xdr:row>78</xdr:row>
      <xdr:rowOff>125206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3488212"/>
          <a:ext cx="838200" cy="1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115112</xdr:rowOff>
    </xdr:from>
    <xdr:to>
      <xdr:col>50</xdr:col>
      <xdr:colOff>114300</xdr:colOff>
      <xdr:row>78</xdr:row>
      <xdr:rowOff>131488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3488212"/>
          <a:ext cx="889000" cy="1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131488</xdr:rowOff>
    </xdr:from>
    <xdr:to>
      <xdr:col>45</xdr:col>
      <xdr:colOff>177800</xdr:colOff>
      <xdr:row>78</xdr:row>
      <xdr:rowOff>131671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3504588"/>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77419</xdr:rowOff>
    </xdr:from>
    <xdr:to>
      <xdr:col>41</xdr:col>
      <xdr:colOff>50800</xdr:colOff>
      <xdr:row>78</xdr:row>
      <xdr:rowOff>131671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450519"/>
          <a:ext cx="889000" cy="5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126202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49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74406</xdr:rowOff>
    </xdr:from>
    <xdr:to>
      <xdr:col>55</xdr:col>
      <xdr:colOff>50800</xdr:colOff>
      <xdr:row>79</xdr:row>
      <xdr:rowOff>4556</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4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37638</xdr:rowOff>
    </xdr:from>
    <xdr:ext cx="469744"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1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64312</xdr:rowOff>
    </xdr:from>
    <xdr:to>
      <xdr:col>50</xdr:col>
      <xdr:colOff>165100</xdr:colOff>
      <xdr:row>78</xdr:row>
      <xdr:rowOff>165912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3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157039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53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80688</xdr:rowOff>
    </xdr:from>
    <xdr:to>
      <xdr:col>46</xdr:col>
      <xdr:colOff>38100</xdr:colOff>
      <xdr:row>79</xdr:row>
      <xdr:rowOff>10838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5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1965</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15428" y="1354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80871</xdr:rowOff>
    </xdr:from>
    <xdr:to>
      <xdr:col>41</xdr:col>
      <xdr:colOff>101600</xdr:colOff>
      <xdr:row>79</xdr:row>
      <xdr:rowOff>11021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45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2148</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26428" y="13546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26619</xdr:rowOff>
    </xdr:from>
    <xdr:to>
      <xdr:col>36</xdr:col>
      <xdr:colOff>165100</xdr:colOff>
      <xdr:row>78</xdr:row>
      <xdr:rowOff>128219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39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144746</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17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88951</xdr:rowOff>
    </xdr:from>
    <xdr:to>
      <xdr:col>55</xdr:col>
      <xdr:colOff>0</xdr:colOff>
      <xdr:row>98</xdr:row>
      <xdr:rowOff>108069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891051"/>
          <a:ext cx="838200" cy="1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59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108069</xdr:rowOff>
    </xdr:from>
    <xdr:to>
      <xdr:col>50</xdr:col>
      <xdr:colOff>114300</xdr:colOff>
      <xdr:row>98</xdr:row>
      <xdr:rowOff>121183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910169"/>
          <a:ext cx="889000" cy="1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111902</xdr:rowOff>
    </xdr:from>
    <xdr:to>
      <xdr:col>45</xdr:col>
      <xdr:colOff>177800</xdr:colOff>
      <xdr:row>98</xdr:row>
      <xdr:rowOff>121183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914002"/>
          <a:ext cx="889000" cy="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78280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5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111902</xdr:rowOff>
    </xdr:from>
    <xdr:to>
      <xdr:col>41</xdr:col>
      <xdr:colOff>50800</xdr:colOff>
      <xdr:row>98</xdr:row>
      <xdr:rowOff>162119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914002"/>
          <a:ext cx="889000" cy="5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38151</xdr:rowOff>
    </xdr:from>
    <xdr:to>
      <xdr:col>55</xdr:col>
      <xdr:colOff>50800</xdr:colOff>
      <xdr:row>98</xdr:row>
      <xdr:rowOff>139751</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84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124528</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7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57269</xdr:rowOff>
    </xdr:from>
    <xdr:to>
      <xdr:col>50</xdr:col>
      <xdr:colOff>165100</xdr:colOff>
      <xdr:row>98</xdr:row>
      <xdr:rowOff>158869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85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149996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95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70383</xdr:rowOff>
    </xdr:from>
    <xdr:to>
      <xdr:col>46</xdr:col>
      <xdr:colOff>38100</xdr:colOff>
      <xdr:row>99</xdr:row>
      <xdr:rowOff>533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87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163110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96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61102</xdr:rowOff>
    </xdr:from>
    <xdr:to>
      <xdr:col>41</xdr:col>
      <xdr:colOff>101600</xdr:colOff>
      <xdr:row>98</xdr:row>
      <xdr:rowOff>162702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86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153829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95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111319</xdr:rowOff>
    </xdr:from>
    <xdr:to>
      <xdr:col>36</xdr:col>
      <xdr:colOff>165100</xdr:colOff>
      <xdr:row>99</xdr:row>
      <xdr:rowOff>41469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91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32596</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37428" y="1700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50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33629</xdr:rowOff>
    </xdr:from>
    <xdr:to>
      <xdr:col>85</xdr:col>
      <xdr:colOff>127000</xdr:colOff>
      <xdr:row>76</xdr:row>
      <xdr:rowOff>39066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063829"/>
          <a:ext cx="838200" cy="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84217</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114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39066</xdr:rowOff>
    </xdr:from>
    <xdr:to>
      <xdr:col>81</xdr:col>
      <xdr:colOff>50800</xdr:colOff>
      <xdr:row>76</xdr:row>
      <xdr:rowOff>66890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069266"/>
          <a:ext cx="889000" cy="2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21214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322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66890</xdr:rowOff>
    </xdr:from>
    <xdr:to>
      <xdr:col>76</xdr:col>
      <xdr:colOff>114300</xdr:colOff>
      <xdr:row>76</xdr:row>
      <xdr:rowOff>108065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097090"/>
          <a:ext cx="889000" cy="4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23944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108065</xdr:rowOff>
    </xdr:from>
    <xdr:to>
      <xdr:col>71</xdr:col>
      <xdr:colOff>177800</xdr:colOff>
      <xdr:row>76</xdr:row>
      <xdr:rowOff>140297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138265"/>
          <a:ext cx="8890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26103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51694</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154279</xdr:rowOff>
    </xdr:from>
    <xdr:to>
      <xdr:col>85</xdr:col>
      <xdr:colOff>177800</xdr:colOff>
      <xdr:row>76</xdr:row>
      <xdr:rowOff>84429</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01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5707</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86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159716</xdr:rowOff>
    </xdr:from>
    <xdr:to>
      <xdr:col>81</xdr:col>
      <xdr:colOff>101600</xdr:colOff>
      <xdr:row>76</xdr:row>
      <xdr:rowOff>89866</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01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106392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7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16090</xdr:rowOff>
    </xdr:from>
    <xdr:to>
      <xdr:col>76</xdr:col>
      <xdr:colOff>165100</xdr:colOff>
      <xdr:row>76</xdr:row>
      <xdr:rowOff>117690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0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134218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82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57265</xdr:rowOff>
    </xdr:from>
    <xdr:to>
      <xdr:col>72</xdr:col>
      <xdr:colOff>38100</xdr:colOff>
      <xdr:row>76</xdr:row>
      <xdr:rowOff>158865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08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3941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86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89497</xdr:rowOff>
    </xdr:from>
    <xdr:to>
      <xdr:col>67</xdr:col>
      <xdr:colOff>101600</xdr:colOff>
      <xdr:row>77</xdr:row>
      <xdr:rowOff>19647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11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36174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89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102794</xdr:rowOff>
    </xdr:from>
    <xdr:to>
      <xdr:col>85</xdr:col>
      <xdr:colOff>127000</xdr:colOff>
      <xdr:row>97</xdr:row>
      <xdr:rowOff>159486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733444"/>
          <a:ext cx="838200" cy="5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157408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788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147092</xdr:rowOff>
    </xdr:from>
    <xdr:to>
      <xdr:col>81</xdr:col>
      <xdr:colOff>50800</xdr:colOff>
      <xdr:row>97</xdr:row>
      <xdr:rowOff>159486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6777742"/>
          <a:ext cx="889000" cy="1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147092</xdr:rowOff>
    </xdr:from>
    <xdr:to>
      <xdr:col>76</xdr:col>
      <xdr:colOff>114300</xdr:colOff>
      <xdr:row>97</xdr:row>
      <xdr:rowOff>165367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777742"/>
          <a:ext cx="889000" cy="1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52836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85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165367</xdr:rowOff>
    </xdr:from>
    <xdr:to>
      <xdr:col>71</xdr:col>
      <xdr:colOff>177800</xdr:colOff>
      <xdr:row>98</xdr:row>
      <xdr:rowOff>103060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796017"/>
          <a:ext cx="889000" cy="10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79494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88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104539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51994</xdr:rowOff>
    </xdr:from>
    <xdr:to>
      <xdr:col>85</xdr:col>
      <xdr:colOff>177800</xdr:colOff>
      <xdr:row>97</xdr:row>
      <xdr:rowOff>153594</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68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74871</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5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108686</xdr:rowOff>
    </xdr:from>
    <xdr:to>
      <xdr:col>81</xdr:col>
      <xdr:colOff>101600</xdr:colOff>
      <xdr:row>98</xdr:row>
      <xdr:rowOff>38836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73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29963</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83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96292</xdr:rowOff>
    </xdr:from>
    <xdr:to>
      <xdr:col>76</xdr:col>
      <xdr:colOff>165100</xdr:colOff>
      <xdr:row>98</xdr:row>
      <xdr:rowOff>26442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72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42969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50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114567</xdr:rowOff>
    </xdr:from>
    <xdr:to>
      <xdr:col>72</xdr:col>
      <xdr:colOff>38100</xdr:colOff>
      <xdr:row>98</xdr:row>
      <xdr:rowOff>44717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74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61244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52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52260</xdr:rowOff>
    </xdr:from>
    <xdr:to>
      <xdr:col>67</xdr:col>
      <xdr:colOff>101600</xdr:colOff>
      <xdr:row>98</xdr:row>
      <xdr:rowOff>153860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8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144987</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69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135403</xdr:rowOff>
    </xdr:from>
    <xdr:to>
      <xdr:col>116</xdr:col>
      <xdr:colOff>63500</xdr:colOff>
      <xdr:row>58</xdr:row>
      <xdr:rowOff>135403</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1323300" y="1007950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135403</xdr:rowOff>
    </xdr:from>
    <xdr:to>
      <xdr:col>111</xdr:col>
      <xdr:colOff>177800</xdr:colOff>
      <xdr:row>58</xdr:row>
      <xdr:rowOff>135403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0434300" y="100795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135403</xdr:rowOff>
    </xdr:from>
    <xdr:to>
      <xdr:col>107</xdr:col>
      <xdr:colOff>50800</xdr:colOff>
      <xdr:row>58</xdr:row>
      <xdr:rowOff>135403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545300" y="100795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135403</xdr:rowOff>
    </xdr:from>
    <xdr:to>
      <xdr:col>102</xdr:col>
      <xdr:colOff>114300</xdr:colOff>
      <xdr:row>58</xdr:row>
      <xdr:rowOff>135403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656300" y="100795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84603</xdr:rowOff>
    </xdr:from>
    <xdr:to>
      <xdr:col>116</xdr:col>
      <xdr:colOff>114300</xdr:colOff>
      <xdr:row>59</xdr:row>
      <xdr:rowOff>14753</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1002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5834</xdr:rowOff>
    </xdr:from>
    <xdr:ext cx="313932"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9499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84603</xdr:rowOff>
    </xdr:from>
    <xdr:to>
      <xdr:col>112</xdr:col>
      <xdr:colOff>38100</xdr:colOff>
      <xdr:row>59</xdr:row>
      <xdr:rowOff>14753</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1002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5880</xdr:rowOff>
    </xdr:from>
    <xdr:ext cx="313932"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66333" y="10121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84603</xdr:rowOff>
    </xdr:from>
    <xdr:to>
      <xdr:col>107</xdr:col>
      <xdr:colOff>101600</xdr:colOff>
      <xdr:row>59</xdr:row>
      <xdr:rowOff>14753</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1002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5880</xdr:rowOff>
    </xdr:from>
    <xdr:ext cx="313932"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77333" y="10121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84603</xdr:rowOff>
    </xdr:from>
    <xdr:to>
      <xdr:col>102</xdr:col>
      <xdr:colOff>165100</xdr:colOff>
      <xdr:row>59</xdr:row>
      <xdr:rowOff>14753</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1002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5880</xdr:rowOff>
    </xdr:from>
    <xdr:ext cx="313932"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88333" y="10121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84603</xdr:rowOff>
    </xdr:from>
    <xdr:to>
      <xdr:col>98</xdr:col>
      <xdr:colOff>38100</xdr:colOff>
      <xdr:row>59</xdr:row>
      <xdr:rowOff>14753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1002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5880</xdr:rowOff>
    </xdr:from>
    <xdr:ext cx="313932"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99333" y="10121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a:extLst>
            <a:ext uri="{FF2B5EF4-FFF2-40B4-BE49-F238E27FC236}">
              <a16:creationId xmlns:a16="http://schemas.microsoft.com/office/drawing/2014/main" id="{00000000-0008-0000-0600-000046030000}"/>
            </a:ext>
          </a:extLst>
        </xdr:cNvPr>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a:extLst>
            <a:ext uri="{FF2B5EF4-FFF2-40B4-BE49-F238E27FC236}">
              <a16:creationId xmlns:a16="http://schemas.microsoft.com/office/drawing/2014/main" id="{00000000-0008-0000-0600-000048030000}"/>
            </a:ext>
          </a:extLst>
        </xdr:cNvPr>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166560</xdr:rowOff>
    </xdr:from>
    <xdr:to>
      <xdr:col>116</xdr:col>
      <xdr:colOff>63500</xdr:colOff>
      <xdr:row>77</xdr:row>
      <xdr:rowOff>68469</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1323300" y="13196760"/>
          <a:ext cx="838200" cy="7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21114</xdr:rowOff>
    </xdr:from>
    <xdr:ext cx="534377" cy="259045"/>
    <xdr:sp macro="" textlink="">
      <xdr:nvSpPr>
        <xdr:cNvPr id="843" name="繰出金平均値テキスト">
          <a:extLst>
            <a:ext uri="{FF2B5EF4-FFF2-40B4-BE49-F238E27FC236}">
              <a16:creationId xmlns:a16="http://schemas.microsoft.com/office/drawing/2014/main" id="{00000000-0008-0000-0600-00004B030000}"/>
            </a:ext>
          </a:extLst>
        </xdr:cNvPr>
        <xdr:cNvSpPr txBox="1"/>
      </xdr:nvSpPr>
      <xdr:spPr>
        <a:xfrm>
          <a:off x="22212300" y="1287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110417</xdr:rowOff>
    </xdr:from>
    <xdr:to>
      <xdr:col>111</xdr:col>
      <xdr:colOff>177800</xdr:colOff>
      <xdr:row>76</xdr:row>
      <xdr:rowOff>166560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0434300" y="13140617"/>
          <a:ext cx="889000" cy="5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85114</xdr:rowOff>
    </xdr:from>
    <xdr:ext cx="534377"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056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110417</xdr:rowOff>
    </xdr:from>
    <xdr:to>
      <xdr:col>107</xdr:col>
      <xdr:colOff>50800</xdr:colOff>
      <xdr:row>76</xdr:row>
      <xdr:rowOff>118966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19545300" y="13140617"/>
          <a:ext cx="889000" cy="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45293</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167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113274</xdr:rowOff>
    </xdr:from>
    <xdr:to>
      <xdr:col>102</xdr:col>
      <xdr:colOff>114300</xdr:colOff>
      <xdr:row>76</xdr:row>
      <xdr:rowOff>118966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656300" y="13143474"/>
          <a:ext cx="889000" cy="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45841</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278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41841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389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17669</xdr:rowOff>
    </xdr:from>
    <xdr:to>
      <xdr:col>116</xdr:col>
      <xdr:colOff>114300</xdr:colOff>
      <xdr:row>77</xdr:row>
      <xdr:rowOff>119269</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2110700" y="1321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167546</xdr:rowOff>
    </xdr:from>
    <xdr:ext cx="534377" cy="259045"/>
    <xdr:sp macro="" textlink="">
      <xdr:nvSpPr>
        <xdr:cNvPr id="862" name="繰出金該当値テキスト">
          <a:extLst>
            <a:ext uri="{FF2B5EF4-FFF2-40B4-BE49-F238E27FC236}">
              <a16:creationId xmlns:a16="http://schemas.microsoft.com/office/drawing/2014/main" id="{00000000-0008-0000-0600-00005E030000}"/>
            </a:ext>
          </a:extLst>
        </xdr:cNvPr>
        <xdr:cNvSpPr txBox="1"/>
      </xdr:nvSpPr>
      <xdr:spPr>
        <a:xfrm>
          <a:off x="22212300" y="1319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115760</xdr:rowOff>
    </xdr:from>
    <xdr:to>
      <xdr:col>112</xdr:col>
      <xdr:colOff>38100</xdr:colOff>
      <xdr:row>77</xdr:row>
      <xdr:rowOff>45910</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1272500" y="1314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37037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23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59617</xdr:rowOff>
    </xdr:from>
    <xdr:to>
      <xdr:col>107</xdr:col>
      <xdr:colOff>101600</xdr:colOff>
      <xdr:row>76</xdr:row>
      <xdr:rowOff>161217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0383500" y="1308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152344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18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68166</xdr:rowOff>
    </xdr:from>
    <xdr:to>
      <xdr:col>102</xdr:col>
      <xdr:colOff>165100</xdr:colOff>
      <xdr:row>76</xdr:row>
      <xdr:rowOff>169766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9494500" y="1309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160893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19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62474</xdr:rowOff>
    </xdr:from>
    <xdr:to>
      <xdr:col>98</xdr:col>
      <xdr:colOff>38100</xdr:colOff>
      <xdr:row>76</xdr:row>
      <xdr:rowOff>164074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8605500" y="1309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155201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318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a:extLst>
            <a:ext uri="{FF2B5EF4-FFF2-40B4-BE49-F238E27FC236}">
              <a16:creationId xmlns:a16="http://schemas.microsoft.com/office/drawing/2014/main" id="{00000000-0008-0000-0600-00007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a:extLst>
            <a:ext uri="{FF2B5EF4-FFF2-40B4-BE49-F238E27FC236}">
              <a16:creationId xmlns:a16="http://schemas.microsoft.com/office/drawing/2014/main" id="{00000000-0008-0000-0600-00007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a:extLst>
            <a:ext uri="{FF2B5EF4-FFF2-40B4-BE49-F238E27FC236}">
              <a16:creationId xmlns:a16="http://schemas.microsoft.com/office/drawing/2014/main" id="{00000000-0008-0000-0600-00007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a:extLst>
            <a:ext uri="{FF2B5EF4-FFF2-40B4-BE49-F238E27FC236}">
              <a16:creationId xmlns:a16="http://schemas.microsoft.com/office/drawing/2014/main" id="{00000000-0008-0000-0600-00008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普通建設事業費については、全国、埼玉県、類似団体平均を下回る結果となった。減少した主な要因としては、新庁舎建設事業などの大型事業が終了したことが挙げられるが、今後もスマート</a:t>
          </a:r>
          <a:r>
            <a:rPr kumimoji="1" lang="en-US" altLang="ja-JP" sz="1300">
              <a:latin typeface="ＭＳ Ｐゴシック" panose="020B0600070205080204" pitchFamily="50" charset="-128"/>
              <a:ea typeface="ＭＳ Ｐゴシック" panose="020B0600070205080204" pitchFamily="50" charset="-128"/>
            </a:rPr>
            <a:t>IC</a:t>
          </a:r>
          <a:r>
            <a:rPr kumimoji="1" lang="ja-JP" altLang="en-US" sz="1300">
              <a:latin typeface="ＭＳ Ｐゴシック" panose="020B0600070205080204" pitchFamily="50" charset="-128"/>
              <a:ea typeface="ＭＳ Ｐゴシック" panose="020B0600070205080204" pitchFamily="50" charset="-128"/>
            </a:rPr>
            <a:t>整備事業等があるため、引続き高い状況が続くことが予想される。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扶助費については、増加傾向にあり、町独自で実施している事業の見直しを進め、今後も近隣市町村や類似団体等の比較により扶助費の精査・見直しを行い抑制に努める。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埼玉県三芳町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38,191
37,396
15.33
13,601,057
13,061,813
521,950
8,614,414
13,414,297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28992</xdr:rowOff>
    </xdr:from>
    <xdr:to>
      <xdr:col>24</xdr:col>
      <xdr:colOff>63500</xdr:colOff>
      <xdr:row>37</xdr:row>
      <xdr:rowOff>47280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37264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165661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94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7112</xdr:rowOff>
    </xdr:from>
    <xdr:to>
      <xdr:col>19</xdr:col>
      <xdr:colOff>177800</xdr:colOff>
      <xdr:row>37</xdr:row>
      <xdr:rowOff>28992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350762"/>
          <a:ext cx="8890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92727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5806</xdr:rowOff>
    </xdr:from>
    <xdr:to>
      <xdr:col>15</xdr:col>
      <xdr:colOff>50800</xdr:colOff>
      <xdr:row>37</xdr:row>
      <xdr:rowOff>7112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349456"/>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84889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1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127290</xdr:rowOff>
    </xdr:from>
    <xdr:to>
      <xdr:col>10</xdr:col>
      <xdr:colOff>114300</xdr:colOff>
      <xdr:row>37</xdr:row>
      <xdr:rowOff>5806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299490"/>
          <a:ext cx="889000" cy="4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78358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0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169145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167930</xdr:rowOff>
    </xdr:from>
    <xdr:to>
      <xdr:col>24</xdr:col>
      <xdr:colOff>114300</xdr:colOff>
      <xdr:row>37</xdr:row>
      <xdr:rowOff>98080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4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146357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1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149642</xdr:rowOff>
    </xdr:from>
    <xdr:to>
      <xdr:col>20</xdr:col>
      <xdr:colOff>38100</xdr:colOff>
      <xdr:row>37</xdr:row>
      <xdr:rowOff>79792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2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70919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1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127762</xdr:rowOff>
    </xdr:from>
    <xdr:to>
      <xdr:col>15</xdr:col>
      <xdr:colOff>101600</xdr:colOff>
      <xdr:row>37</xdr:row>
      <xdr:rowOff>57912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49039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9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126456</xdr:rowOff>
    </xdr:from>
    <xdr:to>
      <xdr:col>10</xdr:col>
      <xdr:colOff>165100</xdr:colOff>
      <xdr:row>37</xdr:row>
      <xdr:rowOff>56606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9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47733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9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76490</xdr:rowOff>
    </xdr:from>
    <xdr:to>
      <xdr:col>6</xdr:col>
      <xdr:colOff>38100</xdr:colOff>
      <xdr:row>37</xdr:row>
      <xdr:rowOff>6640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4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169217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65427</xdr:rowOff>
    </xdr:from>
    <xdr:to>
      <xdr:col>24</xdr:col>
      <xdr:colOff>63500</xdr:colOff>
      <xdr:row>57</xdr:row>
      <xdr:rowOff>126931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9838077"/>
          <a:ext cx="838200" cy="6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107288</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87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104452</xdr:rowOff>
    </xdr:from>
    <xdr:to>
      <xdr:col>19</xdr:col>
      <xdr:colOff>177800</xdr:colOff>
      <xdr:row>57</xdr:row>
      <xdr:rowOff>126931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9877102"/>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104452</xdr:rowOff>
    </xdr:from>
    <xdr:to>
      <xdr:col>15</xdr:col>
      <xdr:colOff>50800</xdr:colOff>
      <xdr:row>57</xdr:row>
      <xdr:rowOff>110613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9877102"/>
          <a:ext cx="889000" cy="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16611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9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110613</xdr:rowOff>
    </xdr:from>
    <xdr:to>
      <xdr:col>10</xdr:col>
      <xdr:colOff>114300</xdr:colOff>
      <xdr:row>58</xdr:row>
      <xdr:rowOff>33978</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9883263"/>
          <a:ext cx="889000" cy="9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52795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99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80329</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6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14627</xdr:rowOff>
    </xdr:from>
    <xdr:to>
      <xdr:col>24</xdr:col>
      <xdr:colOff>114300</xdr:colOff>
      <xdr:row>57</xdr:row>
      <xdr:rowOff>116227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78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37504</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63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76131</xdr:rowOff>
    </xdr:from>
    <xdr:to>
      <xdr:col>20</xdr:col>
      <xdr:colOff>38100</xdr:colOff>
      <xdr:row>58</xdr:row>
      <xdr:rowOff>6281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84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168858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994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53652</xdr:rowOff>
    </xdr:from>
    <xdr:to>
      <xdr:col>15</xdr:col>
      <xdr:colOff>101600</xdr:colOff>
      <xdr:row>57</xdr:row>
      <xdr:rowOff>155252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82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960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59813</xdr:rowOff>
    </xdr:from>
    <xdr:to>
      <xdr:col>10</xdr:col>
      <xdr:colOff>165100</xdr:colOff>
      <xdr:row>57</xdr:row>
      <xdr:rowOff>161413</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83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6490</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960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154628</xdr:rowOff>
    </xdr:from>
    <xdr:to>
      <xdr:col>6</xdr:col>
      <xdr:colOff>38100</xdr:colOff>
      <xdr:row>58</xdr:row>
      <xdr:rowOff>84778</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92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75905</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1002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34037</xdr:rowOff>
    </xdr:from>
    <xdr:to>
      <xdr:col>24</xdr:col>
      <xdr:colOff>63500</xdr:colOff>
      <xdr:row>77</xdr:row>
      <xdr:rowOff>111989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235687"/>
          <a:ext cx="838200" cy="7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27208</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885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81674</xdr:rowOff>
    </xdr:from>
    <xdr:to>
      <xdr:col>19</xdr:col>
      <xdr:colOff>177800</xdr:colOff>
      <xdr:row>77</xdr:row>
      <xdr:rowOff>111989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908300" y="13283324"/>
          <a:ext cx="889000" cy="3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25595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8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81674</xdr:rowOff>
    </xdr:from>
    <xdr:to>
      <xdr:col>15</xdr:col>
      <xdr:colOff>50800</xdr:colOff>
      <xdr:row>77</xdr:row>
      <xdr:rowOff>100343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283324"/>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16209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87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154927</xdr:rowOff>
    </xdr:from>
    <xdr:to>
      <xdr:col>10</xdr:col>
      <xdr:colOff>114300</xdr:colOff>
      <xdr:row>77</xdr:row>
      <xdr:rowOff>100343</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a:off x="1130300" y="13185127"/>
          <a:ext cx="889000" cy="11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48874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117694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154687</xdr:rowOff>
    </xdr:from>
    <xdr:to>
      <xdr:col>24</xdr:col>
      <xdr:colOff>114300</xdr:colOff>
      <xdr:row>77</xdr:row>
      <xdr:rowOff>84837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18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133114</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163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61189</xdr:rowOff>
    </xdr:from>
    <xdr:to>
      <xdr:col>20</xdr:col>
      <xdr:colOff>38100</xdr:colOff>
      <xdr:row>77</xdr:row>
      <xdr:rowOff>162789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2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153916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35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30874</xdr:rowOff>
    </xdr:from>
    <xdr:to>
      <xdr:col>15</xdr:col>
      <xdr:colOff>101600</xdr:colOff>
      <xdr:row>77</xdr:row>
      <xdr:rowOff>132474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23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123601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32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49543</xdr:rowOff>
    </xdr:from>
    <xdr:to>
      <xdr:col>10</xdr:col>
      <xdr:colOff>165100</xdr:colOff>
      <xdr:row>77</xdr:row>
      <xdr:rowOff>151143</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2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142270</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34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104127</xdr:rowOff>
    </xdr:from>
    <xdr:to>
      <xdr:col>6</xdr:col>
      <xdr:colOff>38100</xdr:colOff>
      <xdr:row>77</xdr:row>
      <xdr:rowOff>34277</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13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50804</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2909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62661</xdr:rowOff>
    </xdr:from>
    <xdr:to>
      <xdr:col>24</xdr:col>
      <xdr:colOff>63500</xdr:colOff>
      <xdr:row>99</xdr:row>
      <xdr:rowOff>77178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7036211"/>
          <a:ext cx="838200" cy="1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47231</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67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52277</xdr:rowOff>
    </xdr:from>
    <xdr:to>
      <xdr:col>19</xdr:col>
      <xdr:colOff>177800</xdr:colOff>
      <xdr:row>99</xdr:row>
      <xdr:rowOff>77178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908300" y="17025827"/>
          <a:ext cx="889000" cy="2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154466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124955</xdr:rowOff>
    </xdr:from>
    <xdr:to>
      <xdr:col>15</xdr:col>
      <xdr:colOff>50800</xdr:colOff>
      <xdr:row>99</xdr:row>
      <xdr:rowOff>52277</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2019300" y="16584155"/>
          <a:ext cx="889000" cy="44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50758</xdr:rowOff>
    </xdr:from>
    <xdr:to>
      <xdr:col>10</xdr:col>
      <xdr:colOff>114300</xdr:colOff>
      <xdr:row>96</xdr:row>
      <xdr:rowOff>124955</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a:off x="1130300" y="16338508"/>
          <a:ext cx="889000" cy="24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30146</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83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104785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11861</xdr:rowOff>
    </xdr:from>
    <xdr:to>
      <xdr:col>24</xdr:col>
      <xdr:colOff>114300</xdr:colOff>
      <xdr:row>99</xdr:row>
      <xdr:rowOff>113461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98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98238</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90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26378</xdr:rowOff>
    </xdr:from>
    <xdr:to>
      <xdr:col>20</xdr:col>
      <xdr:colOff>38100</xdr:colOff>
      <xdr:row>99</xdr:row>
      <xdr:rowOff>127978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99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119105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709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1477</xdr:rowOff>
    </xdr:from>
    <xdr:to>
      <xdr:col>15</xdr:col>
      <xdr:colOff>101600</xdr:colOff>
      <xdr:row>99</xdr:row>
      <xdr:rowOff>103077</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97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94204</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706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74155</xdr:rowOff>
    </xdr:from>
    <xdr:to>
      <xdr:col>10</xdr:col>
      <xdr:colOff>165100</xdr:colOff>
      <xdr:row>97</xdr:row>
      <xdr:rowOff>4305</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5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20832</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30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171408</xdr:rowOff>
    </xdr:from>
    <xdr:to>
      <xdr:col>6</xdr:col>
      <xdr:colOff>38100</xdr:colOff>
      <xdr:row>95</xdr:row>
      <xdr:rowOff>101558</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28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118085</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06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a:extLst>
            <a:ext uri="{FF2B5EF4-FFF2-40B4-BE49-F238E27FC236}">
              <a16:creationId xmlns:a16="http://schemas.microsoft.com/office/drawing/2014/main" id="{00000000-0008-0000-0700-000028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a:extLst>
            <a:ext uri="{FF2B5EF4-FFF2-40B4-BE49-F238E27FC236}">
              <a16:creationId xmlns:a16="http://schemas.microsoft.com/office/drawing/2014/main" id="{00000000-0008-0000-0700-00002A010000}"/>
            </a:ext>
          </a:extLst>
        </xdr:cNvPr>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80264</xdr:rowOff>
    </xdr:from>
    <xdr:to>
      <xdr:col>55</xdr:col>
      <xdr:colOff>0</xdr:colOff>
      <xdr:row>39</xdr:row>
      <xdr:rowOff>80590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9639300" y="6766814"/>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a:extLst>
            <a:ext uri="{FF2B5EF4-FFF2-40B4-BE49-F238E27FC236}">
              <a16:creationId xmlns:a16="http://schemas.microsoft.com/office/drawing/2014/main" id="{00000000-0008-0000-0700-00002D010000}"/>
            </a:ext>
          </a:extLst>
        </xdr:cNvPr>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80264</xdr:rowOff>
    </xdr:from>
    <xdr:to>
      <xdr:col>50</xdr:col>
      <xdr:colOff>114300</xdr:colOff>
      <xdr:row>39</xdr:row>
      <xdr:rowOff>80590</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8750300" y="6766814"/>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80264</xdr:rowOff>
    </xdr:from>
    <xdr:to>
      <xdr:col>45</xdr:col>
      <xdr:colOff>177800</xdr:colOff>
      <xdr:row>39</xdr:row>
      <xdr:rowOff>80590</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a:off x="7861300" y="6766814"/>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80264</xdr:rowOff>
    </xdr:from>
    <xdr:to>
      <xdr:col>41</xdr:col>
      <xdr:colOff>50800</xdr:colOff>
      <xdr:row>39</xdr:row>
      <xdr:rowOff>80590</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flipV="1">
          <a:off x="6972300" y="6766814"/>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29790</xdr:rowOff>
    </xdr:from>
    <xdr:to>
      <xdr:col>55</xdr:col>
      <xdr:colOff>50800</xdr:colOff>
      <xdr:row>39</xdr:row>
      <xdr:rowOff>131390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10426700" y="671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116167</xdr:rowOff>
    </xdr:from>
    <xdr:ext cx="313932" cy="259045"/>
    <xdr:sp macro="" textlink="">
      <xdr:nvSpPr>
        <xdr:cNvPr id="320" name="労働費該当値テキスト">
          <a:extLst>
            <a:ext uri="{FF2B5EF4-FFF2-40B4-BE49-F238E27FC236}">
              <a16:creationId xmlns:a16="http://schemas.microsoft.com/office/drawing/2014/main" id="{00000000-0008-0000-0700-000040010000}"/>
            </a:ext>
          </a:extLst>
        </xdr:cNvPr>
        <xdr:cNvSpPr txBox="1"/>
      </xdr:nvSpPr>
      <xdr:spPr>
        <a:xfrm>
          <a:off x="10528300" y="66312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29464</xdr:rowOff>
    </xdr:from>
    <xdr:to>
      <xdr:col>50</xdr:col>
      <xdr:colOff>165100</xdr:colOff>
      <xdr:row>39</xdr:row>
      <xdr:rowOff>131064</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9588500" y="671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122191</xdr:rowOff>
    </xdr:from>
    <xdr:ext cx="313932"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9482333" y="68087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29790</xdr:rowOff>
    </xdr:from>
    <xdr:to>
      <xdr:col>46</xdr:col>
      <xdr:colOff>38100</xdr:colOff>
      <xdr:row>39</xdr:row>
      <xdr:rowOff>131390</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8699500" y="671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122517</xdr:rowOff>
    </xdr:from>
    <xdr:ext cx="313932"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593333" y="68090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29464</xdr:rowOff>
    </xdr:from>
    <xdr:to>
      <xdr:col>41</xdr:col>
      <xdr:colOff>101600</xdr:colOff>
      <xdr:row>39</xdr:row>
      <xdr:rowOff>131064</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7810500" y="671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122191</xdr:rowOff>
    </xdr:from>
    <xdr:ext cx="31393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7704333" y="68087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29790</xdr:rowOff>
    </xdr:from>
    <xdr:to>
      <xdr:col>36</xdr:col>
      <xdr:colOff>165100</xdr:colOff>
      <xdr:row>39</xdr:row>
      <xdr:rowOff>131390</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6921500" y="671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122517</xdr:rowOff>
    </xdr:from>
    <xdr:ext cx="31393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815333" y="68090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a:extLst>
            <a:ext uri="{FF2B5EF4-FFF2-40B4-BE49-F238E27FC236}">
              <a16:creationId xmlns:a16="http://schemas.microsoft.com/office/drawing/2014/main" id="{00000000-0008-0000-07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a:extLst>
            <a:ext uri="{FF2B5EF4-FFF2-40B4-BE49-F238E27FC236}">
              <a16:creationId xmlns:a16="http://schemas.microsoft.com/office/drawing/2014/main" id="{00000000-0008-0000-0700-000063010000}"/>
            </a:ext>
          </a:extLst>
        </xdr:cNvPr>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a:extLst>
            <a:ext uri="{FF2B5EF4-FFF2-40B4-BE49-F238E27FC236}">
              <a16:creationId xmlns:a16="http://schemas.microsoft.com/office/drawing/2014/main" id="{00000000-0008-0000-0700-000065010000}"/>
            </a:ext>
          </a:extLst>
        </xdr:cNvPr>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53665</xdr:rowOff>
    </xdr:from>
    <xdr:to>
      <xdr:col>55</xdr:col>
      <xdr:colOff>0</xdr:colOff>
      <xdr:row>59</xdr:row>
      <xdr:rowOff>62923</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9639300" y="10169215"/>
          <a:ext cx="8382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a:extLst>
            <a:ext uri="{FF2B5EF4-FFF2-40B4-BE49-F238E27FC236}">
              <a16:creationId xmlns:a16="http://schemas.microsoft.com/office/drawing/2014/main" id="{00000000-0008-0000-0700-000068010000}"/>
            </a:ext>
          </a:extLst>
        </xdr:cNvPr>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58384</xdr:rowOff>
    </xdr:from>
    <xdr:to>
      <xdr:col>50</xdr:col>
      <xdr:colOff>114300</xdr:colOff>
      <xdr:row>59</xdr:row>
      <xdr:rowOff>62923</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8750300" y="10173934"/>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58318</xdr:rowOff>
    </xdr:from>
    <xdr:to>
      <xdr:col>45</xdr:col>
      <xdr:colOff>177800</xdr:colOff>
      <xdr:row>59</xdr:row>
      <xdr:rowOff>58384</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a:off x="7861300" y="10173868"/>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40586</xdr:rowOff>
    </xdr:from>
    <xdr:to>
      <xdr:col>41</xdr:col>
      <xdr:colOff>50800</xdr:colOff>
      <xdr:row>59</xdr:row>
      <xdr:rowOff>58318</xdr:rowOff>
    </xdr:to>
    <xdr:cxnSp macro="">
      <xdr:nvCxnSpPr>
        <xdr:cNvPr id="368" name="直線コネクタ 367">
          <a:extLst>
            <a:ext uri="{FF2B5EF4-FFF2-40B4-BE49-F238E27FC236}">
              <a16:creationId xmlns:a16="http://schemas.microsoft.com/office/drawing/2014/main" id="{00000000-0008-0000-0700-000070010000}"/>
            </a:ext>
          </a:extLst>
        </xdr:cNvPr>
        <xdr:cNvCxnSpPr/>
      </xdr:nvCxnSpPr>
      <xdr:spPr>
        <a:xfrm>
          <a:off x="6972300" y="10156136"/>
          <a:ext cx="889000" cy="1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a:extLst>
            <a:ext uri="{FF2B5EF4-FFF2-40B4-BE49-F238E27FC236}">
              <a16:creationId xmlns:a16="http://schemas.microsoft.com/office/drawing/2014/main" id="{00000000-0008-0000-0700-000073010000}"/>
            </a:ext>
          </a:extLst>
        </xdr:cNvPr>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2865</xdr:rowOff>
    </xdr:from>
    <xdr:to>
      <xdr:col>55</xdr:col>
      <xdr:colOff>50800</xdr:colOff>
      <xdr:row>59</xdr:row>
      <xdr:rowOff>104465</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10426700" y="1011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89242</xdr:rowOff>
    </xdr:from>
    <xdr:ext cx="469744" cy="259045"/>
    <xdr:sp macro="" textlink="">
      <xdr:nvSpPr>
        <xdr:cNvPr id="379" name="農林水産業費該当値テキスト">
          <a:extLst>
            <a:ext uri="{FF2B5EF4-FFF2-40B4-BE49-F238E27FC236}">
              <a16:creationId xmlns:a16="http://schemas.microsoft.com/office/drawing/2014/main" id="{00000000-0008-0000-0700-00007B010000}"/>
            </a:ext>
          </a:extLst>
        </xdr:cNvPr>
        <xdr:cNvSpPr txBox="1"/>
      </xdr:nvSpPr>
      <xdr:spPr>
        <a:xfrm>
          <a:off x="10528300" y="1003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12123</xdr:rowOff>
    </xdr:from>
    <xdr:to>
      <xdr:col>50</xdr:col>
      <xdr:colOff>165100</xdr:colOff>
      <xdr:row>59</xdr:row>
      <xdr:rowOff>113723</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9588500" y="101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104850</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9404428" y="1022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7584</xdr:rowOff>
    </xdr:from>
    <xdr:to>
      <xdr:col>46</xdr:col>
      <xdr:colOff>38100</xdr:colOff>
      <xdr:row>59</xdr:row>
      <xdr:rowOff>109184</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8699500" y="1012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100311</xdr:rowOff>
    </xdr:from>
    <xdr:ext cx="469744"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8515428" y="1021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7518</xdr:rowOff>
    </xdr:from>
    <xdr:to>
      <xdr:col>41</xdr:col>
      <xdr:colOff>101600</xdr:colOff>
      <xdr:row>59</xdr:row>
      <xdr:rowOff>109118</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7810500" y="1012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100245</xdr:rowOff>
    </xdr:from>
    <xdr:ext cx="469744"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7626428" y="1021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161236</xdr:rowOff>
    </xdr:from>
    <xdr:to>
      <xdr:col>36</xdr:col>
      <xdr:colOff>165100</xdr:colOff>
      <xdr:row>59</xdr:row>
      <xdr:rowOff>91386</xdr:rowOff>
    </xdr:to>
    <xdr:sp macro="" textlink="">
      <xdr:nvSpPr>
        <xdr:cNvPr id="386" name="楕円 385">
          <a:extLst>
            <a:ext uri="{FF2B5EF4-FFF2-40B4-BE49-F238E27FC236}">
              <a16:creationId xmlns:a16="http://schemas.microsoft.com/office/drawing/2014/main" id="{00000000-0008-0000-0700-000082010000}"/>
            </a:ext>
          </a:extLst>
        </xdr:cNvPr>
        <xdr:cNvSpPr/>
      </xdr:nvSpPr>
      <xdr:spPr>
        <a:xfrm>
          <a:off x="6921500" y="1010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82513</xdr:rowOff>
    </xdr:from>
    <xdr:ext cx="469744"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737428" y="1019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7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a:extLst>
            <a:ext uri="{FF2B5EF4-FFF2-40B4-BE49-F238E27FC236}">
              <a16:creationId xmlns:a16="http://schemas.microsoft.com/office/drawing/2014/main" id="{00000000-0008-0000-0700-00009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a:extLst>
            <a:ext uri="{FF2B5EF4-FFF2-40B4-BE49-F238E27FC236}">
              <a16:creationId xmlns:a16="http://schemas.microsoft.com/office/drawing/2014/main" id="{00000000-0008-0000-0700-00009E010000}"/>
            </a:ext>
          </a:extLst>
        </xdr:cNvPr>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a:extLst>
            <a:ext uri="{FF2B5EF4-FFF2-40B4-BE49-F238E27FC236}">
              <a16:creationId xmlns:a16="http://schemas.microsoft.com/office/drawing/2014/main" id="{00000000-0008-0000-0700-0000A0010000}"/>
            </a:ext>
          </a:extLst>
        </xdr:cNvPr>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88418</xdr:rowOff>
    </xdr:from>
    <xdr:to>
      <xdr:col>55</xdr:col>
      <xdr:colOff>0</xdr:colOff>
      <xdr:row>79</xdr:row>
      <xdr:rowOff>89103</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9639300" y="13632968"/>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a:extLst>
            <a:ext uri="{FF2B5EF4-FFF2-40B4-BE49-F238E27FC236}">
              <a16:creationId xmlns:a16="http://schemas.microsoft.com/office/drawing/2014/main" id="{00000000-0008-0000-0700-0000A3010000}"/>
            </a:ext>
          </a:extLst>
        </xdr:cNvPr>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84858</xdr:rowOff>
    </xdr:from>
    <xdr:to>
      <xdr:col>50</xdr:col>
      <xdr:colOff>114300</xdr:colOff>
      <xdr:row>79</xdr:row>
      <xdr:rowOff>88418</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8750300" y="13629408"/>
          <a:ext cx="889000" cy="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67092</xdr:rowOff>
    </xdr:from>
    <xdr:to>
      <xdr:col>45</xdr:col>
      <xdr:colOff>177800</xdr:colOff>
      <xdr:row>79</xdr:row>
      <xdr:rowOff>84858</xdr:rowOff>
    </xdr:to>
    <xdr:cxnSp macro="">
      <xdr:nvCxnSpPr>
        <xdr:cNvPr id="424" name="直線コネクタ 423">
          <a:extLst>
            <a:ext uri="{FF2B5EF4-FFF2-40B4-BE49-F238E27FC236}">
              <a16:creationId xmlns:a16="http://schemas.microsoft.com/office/drawing/2014/main" id="{00000000-0008-0000-0700-0000A8010000}"/>
            </a:ext>
          </a:extLst>
        </xdr:cNvPr>
        <xdr:cNvCxnSpPr/>
      </xdr:nvCxnSpPr>
      <xdr:spPr>
        <a:xfrm>
          <a:off x="7861300" y="13611642"/>
          <a:ext cx="889000" cy="1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67092</xdr:rowOff>
    </xdr:from>
    <xdr:to>
      <xdr:col>41</xdr:col>
      <xdr:colOff>50800</xdr:colOff>
      <xdr:row>79</xdr:row>
      <xdr:rowOff>79611</xdr:rowOff>
    </xdr:to>
    <xdr:cxnSp macro="">
      <xdr:nvCxnSpPr>
        <xdr:cNvPr id="427" name="直線コネクタ 426">
          <a:extLst>
            <a:ext uri="{FF2B5EF4-FFF2-40B4-BE49-F238E27FC236}">
              <a16:creationId xmlns:a16="http://schemas.microsoft.com/office/drawing/2014/main" id="{00000000-0008-0000-0700-0000AB010000}"/>
            </a:ext>
          </a:extLst>
        </xdr:cNvPr>
        <xdr:cNvCxnSpPr/>
      </xdr:nvCxnSpPr>
      <xdr:spPr>
        <a:xfrm flipV="1">
          <a:off x="6972300" y="13611642"/>
          <a:ext cx="889000" cy="1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a:extLst>
            <a:ext uri="{FF2B5EF4-FFF2-40B4-BE49-F238E27FC236}">
              <a16:creationId xmlns:a16="http://schemas.microsoft.com/office/drawing/2014/main" id="{00000000-0008-0000-0700-0000AC010000}"/>
            </a:ext>
          </a:extLst>
        </xdr:cNvPr>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a:extLst>
            <a:ext uri="{FF2B5EF4-FFF2-40B4-BE49-F238E27FC236}">
              <a16:creationId xmlns:a16="http://schemas.microsoft.com/office/drawing/2014/main" id="{00000000-0008-0000-0700-0000AE010000}"/>
            </a:ext>
          </a:extLst>
        </xdr:cNvPr>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95144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29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38303</xdr:rowOff>
    </xdr:from>
    <xdr:to>
      <xdr:col>55</xdr:col>
      <xdr:colOff>50800</xdr:colOff>
      <xdr:row>79</xdr:row>
      <xdr:rowOff>139903</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10426700" y="1358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124680</xdr:rowOff>
    </xdr:from>
    <xdr:ext cx="378565" cy="259045"/>
    <xdr:sp macro="" textlink="">
      <xdr:nvSpPr>
        <xdr:cNvPr id="438" name="商工費該当値テキスト">
          <a:extLst>
            <a:ext uri="{FF2B5EF4-FFF2-40B4-BE49-F238E27FC236}">
              <a16:creationId xmlns:a16="http://schemas.microsoft.com/office/drawing/2014/main" id="{00000000-0008-0000-0700-0000B6010000}"/>
            </a:ext>
          </a:extLst>
        </xdr:cNvPr>
        <xdr:cNvSpPr txBox="1"/>
      </xdr:nvSpPr>
      <xdr:spPr>
        <a:xfrm>
          <a:off x="10528300" y="13497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37618</xdr:rowOff>
    </xdr:from>
    <xdr:to>
      <xdr:col>50</xdr:col>
      <xdr:colOff>165100</xdr:colOff>
      <xdr:row>79</xdr:row>
      <xdr:rowOff>139218</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9588500" y="1358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130345</xdr:rowOff>
    </xdr:from>
    <xdr:ext cx="378565"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9450017" y="1367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34058</xdr:rowOff>
    </xdr:from>
    <xdr:to>
      <xdr:col>46</xdr:col>
      <xdr:colOff>38100</xdr:colOff>
      <xdr:row>79</xdr:row>
      <xdr:rowOff>135658</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8699500" y="1357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126785</xdr:rowOff>
    </xdr:from>
    <xdr:ext cx="469744"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8515428" y="1367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16292</xdr:rowOff>
    </xdr:from>
    <xdr:to>
      <xdr:col>41</xdr:col>
      <xdr:colOff>101600</xdr:colOff>
      <xdr:row>79</xdr:row>
      <xdr:rowOff>117892</xdr:rowOff>
    </xdr:to>
    <xdr:sp macro="" textlink="">
      <xdr:nvSpPr>
        <xdr:cNvPr id="443" name="楕円 442">
          <a:extLst>
            <a:ext uri="{FF2B5EF4-FFF2-40B4-BE49-F238E27FC236}">
              <a16:creationId xmlns:a16="http://schemas.microsoft.com/office/drawing/2014/main" id="{00000000-0008-0000-0700-0000BB010000}"/>
            </a:ext>
          </a:extLst>
        </xdr:cNvPr>
        <xdr:cNvSpPr/>
      </xdr:nvSpPr>
      <xdr:spPr>
        <a:xfrm>
          <a:off x="7810500" y="1356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109019</xdr:rowOff>
    </xdr:from>
    <xdr:ext cx="469744"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7626428" y="1365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28811</xdr:rowOff>
    </xdr:from>
    <xdr:to>
      <xdr:col>36</xdr:col>
      <xdr:colOff>165100</xdr:colOff>
      <xdr:row>79</xdr:row>
      <xdr:rowOff>130411</xdr:rowOff>
    </xdr:to>
    <xdr:sp macro="" textlink="">
      <xdr:nvSpPr>
        <xdr:cNvPr id="445" name="楕円 444">
          <a:extLst>
            <a:ext uri="{FF2B5EF4-FFF2-40B4-BE49-F238E27FC236}">
              <a16:creationId xmlns:a16="http://schemas.microsoft.com/office/drawing/2014/main" id="{00000000-0008-0000-0700-0000BD010000}"/>
            </a:ext>
          </a:extLst>
        </xdr:cNvPr>
        <xdr:cNvSpPr/>
      </xdr:nvSpPr>
      <xdr:spPr>
        <a:xfrm>
          <a:off x="6921500" y="1357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121538</xdr:rowOff>
    </xdr:from>
    <xdr:ext cx="469744"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737428" y="1366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700-0000C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a:extLst>
            <a:ext uri="{FF2B5EF4-FFF2-40B4-BE49-F238E27FC236}">
              <a16:creationId xmlns:a16="http://schemas.microsoft.com/office/drawing/2014/main" id="{00000000-0008-0000-0700-0000C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a:extLst>
            <a:ext uri="{FF2B5EF4-FFF2-40B4-BE49-F238E27FC236}">
              <a16:creationId xmlns:a16="http://schemas.microsoft.com/office/drawing/2014/main" id="{00000000-0008-0000-0700-0000C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37331</xdr:rowOff>
    </xdr:from>
    <xdr:to>
      <xdr:col>55</xdr:col>
      <xdr:colOff>0</xdr:colOff>
      <xdr:row>98</xdr:row>
      <xdr:rowOff>62382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9639300" y="16839431"/>
          <a:ext cx="838200" cy="2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37331</xdr:rowOff>
    </xdr:from>
    <xdr:to>
      <xdr:col>50</xdr:col>
      <xdr:colOff>114300</xdr:colOff>
      <xdr:row>98</xdr:row>
      <xdr:rowOff>51803</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8750300" y="16839431"/>
          <a:ext cx="889000" cy="1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90744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89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51803</xdr:rowOff>
    </xdr:from>
    <xdr:to>
      <xdr:col>45</xdr:col>
      <xdr:colOff>177800</xdr:colOff>
      <xdr:row>98</xdr:row>
      <xdr:rowOff>53921</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861300" y="16853903"/>
          <a:ext cx="889000" cy="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53921</xdr:rowOff>
    </xdr:from>
    <xdr:to>
      <xdr:col>41</xdr:col>
      <xdr:colOff>50800</xdr:colOff>
      <xdr:row>98</xdr:row>
      <xdr:rowOff>59910</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flipV="1">
          <a:off x="6972300" y="16856021"/>
          <a:ext cx="889000" cy="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118550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5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11582</xdr:rowOff>
    </xdr:from>
    <xdr:to>
      <xdr:col>55</xdr:col>
      <xdr:colOff>50800</xdr:colOff>
      <xdr:row>98</xdr:row>
      <xdr:rowOff>113182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81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149613</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78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157981</xdr:rowOff>
    </xdr:from>
    <xdr:to>
      <xdr:col>50</xdr:col>
      <xdr:colOff>165100</xdr:colOff>
      <xdr:row>98</xdr:row>
      <xdr:rowOff>88131</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78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104658</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56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1003</xdr:rowOff>
    </xdr:from>
    <xdr:to>
      <xdr:col>46</xdr:col>
      <xdr:colOff>38100</xdr:colOff>
      <xdr:row>98</xdr:row>
      <xdr:rowOff>102603</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80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93730</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89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3121</xdr:rowOff>
    </xdr:from>
    <xdr:to>
      <xdr:col>41</xdr:col>
      <xdr:colOff>101600</xdr:colOff>
      <xdr:row>98</xdr:row>
      <xdr:rowOff>104721</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80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95848</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89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9110</xdr:rowOff>
    </xdr:from>
    <xdr:to>
      <xdr:col>36</xdr:col>
      <xdr:colOff>165100</xdr:colOff>
      <xdr:row>98</xdr:row>
      <xdr:rowOff>110710</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81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101837</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90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a:extLst>
            <a:ext uri="{FF2B5EF4-FFF2-40B4-BE49-F238E27FC236}">
              <a16:creationId xmlns:a16="http://schemas.microsoft.com/office/drawing/2014/main" id="{00000000-0008-0000-07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a:extLst>
            <a:ext uri="{FF2B5EF4-FFF2-40B4-BE49-F238E27FC236}">
              <a16:creationId xmlns:a16="http://schemas.microsoft.com/office/drawing/2014/main" id="{00000000-0008-0000-0700-00000F020000}"/>
            </a:ext>
          </a:extLst>
        </xdr:cNvPr>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a:extLst>
            <a:ext uri="{FF2B5EF4-FFF2-40B4-BE49-F238E27FC236}">
              <a16:creationId xmlns:a16="http://schemas.microsoft.com/office/drawing/2014/main" id="{00000000-0008-0000-0700-000011020000}"/>
            </a:ext>
          </a:extLst>
        </xdr:cNvPr>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105410</xdr:rowOff>
    </xdr:from>
    <xdr:to>
      <xdr:col>85</xdr:col>
      <xdr:colOff>127000</xdr:colOff>
      <xdr:row>37</xdr:row>
      <xdr:rowOff>120040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5481300" y="6449060"/>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33113</xdr:rowOff>
    </xdr:from>
    <xdr:ext cx="534377" cy="259045"/>
    <xdr:sp macro="" textlink="">
      <xdr:nvSpPr>
        <xdr:cNvPr id="532" name="消防費平均値テキスト">
          <a:extLst>
            <a:ext uri="{FF2B5EF4-FFF2-40B4-BE49-F238E27FC236}">
              <a16:creationId xmlns:a16="http://schemas.microsoft.com/office/drawing/2014/main" id="{00000000-0008-0000-0700-000014020000}"/>
            </a:ext>
          </a:extLst>
        </xdr:cNvPr>
        <xdr:cNvSpPr txBox="1"/>
      </xdr:nvSpPr>
      <xdr:spPr>
        <a:xfrm>
          <a:off x="16370300" y="6376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120040</xdr:rowOff>
    </xdr:from>
    <xdr:to>
      <xdr:col>81</xdr:col>
      <xdr:colOff>50800</xdr:colOff>
      <xdr:row>37</xdr:row>
      <xdr:rowOff>126670</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4592300" y="6463690"/>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170159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126670</xdr:rowOff>
    </xdr:from>
    <xdr:to>
      <xdr:col>76</xdr:col>
      <xdr:colOff>114300</xdr:colOff>
      <xdr:row>37</xdr:row>
      <xdr:rowOff>166636</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3703300" y="6470320"/>
          <a:ext cx="889000" cy="3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29380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54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166636</xdr:rowOff>
    </xdr:from>
    <xdr:to>
      <xdr:col>71</xdr:col>
      <xdr:colOff>177800</xdr:colOff>
      <xdr:row>38</xdr:row>
      <xdr:rowOff>15037</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flipV="1">
          <a:off x="12814300" y="6510286"/>
          <a:ext cx="889000" cy="1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35234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2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51465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54610</xdr:rowOff>
    </xdr:from>
    <xdr:to>
      <xdr:col>85</xdr:col>
      <xdr:colOff>177800</xdr:colOff>
      <xdr:row>37</xdr:row>
      <xdr:rowOff>156210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62687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77487</xdr:rowOff>
    </xdr:from>
    <xdr:ext cx="534377" cy="259045"/>
    <xdr:sp macro="" textlink="">
      <xdr:nvSpPr>
        <xdr:cNvPr id="551" name="消防費該当値テキスト">
          <a:extLst>
            <a:ext uri="{FF2B5EF4-FFF2-40B4-BE49-F238E27FC236}">
              <a16:creationId xmlns:a16="http://schemas.microsoft.com/office/drawing/2014/main" id="{00000000-0008-0000-0700-000027020000}"/>
            </a:ext>
          </a:extLst>
        </xdr:cNvPr>
        <xdr:cNvSpPr txBox="1"/>
      </xdr:nvSpPr>
      <xdr:spPr>
        <a:xfrm>
          <a:off x="16370300" y="624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69240</xdr:rowOff>
    </xdr:from>
    <xdr:to>
      <xdr:col>81</xdr:col>
      <xdr:colOff>101600</xdr:colOff>
      <xdr:row>37</xdr:row>
      <xdr:rowOff>170841</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5430500" y="64128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15917</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5214111" y="618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75870</xdr:rowOff>
    </xdr:from>
    <xdr:to>
      <xdr:col>76</xdr:col>
      <xdr:colOff>165100</xdr:colOff>
      <xdr:row>38</xdr:row>
      <xdr:rowOff>6020</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4541500" y="64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22547</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4325111" y="61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115837</xdr:rowOff>
    </xdr:from>
    <xdr:to>
      <xdr:col>72</xdr:col>
      <xdr:colOff>38100</xdr:colOff>
      <xdr:row>38</xdr:row>
      <xdr:rowOff>45986</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3652500" y="64594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37113</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3436111" y="655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135687</xdr:rowOff>
    </xdr:from>
    <xdr:to>
      <xdr:col>67</xdr:col>
      <xdr:colOff>101600</xdr:colOff>
      <xdr:row>38</xdr:row>
      <xdr:rowOff>65836</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2763500" y="64793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56964</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547111" y="657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a:extLst>
            <a:ext uri="{FF2B5EF4-FFF2-40B4-BE49-F238E27FC236}">
              <a16:creationId xmlns:a16="http://schemas.microsoft.com/office/drawing/2014/main" id="{00000000-0008-0000-0700-00004B020000}"/>
            </a:ext>
          </a:extLst>
        </xdr:cNvPr>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a:extLst>
            <a:ext uri="{FF2B5EF4-FFF2-40B4-BE49-F238E27FC236}">
              <a16:creationId xmlns:a16="http://schemas.microsoft.com/office/drawing/2014/main" id="{00000000-0008-0000-0700-00004D020000}"/>
            </a:ext>
          </a:extLst>
        </xdr:cNvPr>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12914</xdr:rowOff>
    </xdr:from>
    <xdr:to>
      <xdr:col>85</xdr:col>
      <xdr:colOff>127000</xdr:colOff>
      <xdr:row>59</xdr:row>
      <xdr:rowOff>88755</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5481300" y="10128464"/>
          <a:ext cx="838200" cy="7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18867</xdr:rowOff>
    </xdr:from>
    <xdr:ext cx="534377" cy="259045"/>
    <xdr:sp macro="" textlink="">
      <xdr:nvSpPr>
        <xdr:cNvPr id="592" name="教育費平均値テキスト">
          <a:extLst>
            <a:ext uri="{FF2B5EF4-FFF2-40B4-BE49-F238E27FC236}">
              <a16:creationId xmlns:a16="http://schemas.microsoft.com/office/drawing/2014/main" id="{00000000-0008-0000-0700-000050020000}"/>
            </a:ext>
          </a:extLst>
        </xdr:cNvPr>
        <xdr:cNvSpPr txBox="1"/>
      </xdr:nvSpPr>
      <xdr:spPr>
        <a:xfrm>
          <a:off x="16370300" y="979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88755</xdr:rowOff>
    </xdr:from>
    <xdr:to>
      <xdr:col>81</xdr:col>
      <xdr:colOff>50800</xdr:colOff>
      <xdr:row>59</xdr:row>
      <xdr:rowOff>89822</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4592300" y="10204305"/>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68311</xdr:rowOff>
    </xdr:from>
    <xdr:to>
      <xdr:col>76</xdr:col>
      <xdr:colOff>114300</xdr:colOff>
      <xdr:row>59</xdr:row>
      <xdr:rowOff>89822</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3703300" y="10183861"/>
          <a:ext cx="889000" cy="2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140995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7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117373</xdr:rowOff>
    </xdr:from>
    <xdr:to>
      <xdr:col>71</xdr:col>
      <xdr:colOff>177800</xdr:colOff>
      <xdr:row>59</xdr:row>
      <xdr:rowOff>68311</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814300" y="10061473"/>
          <a:ext cx="889000" cy="12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a:extLst>
            <a:ext uri="{FF2B5EF4-FFF2-40B4-BE49-F238E27FC236}">
              <a16:creationId xmlns:a16="http://schemas.microsoft.com/office/drawing/2014/main" id="{00000000-0008-0000-0700-00005B020000}"/>
            </a:ext>
          </a:extLst>
        </xdr:cNvPr>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163201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133564</xdr:rowOff>
    </xdr:from>
    <xdr:to>
      <xdr:col>85</xdr:col>
      <xdr:colOff>177800</xdr:colOff>
      <xdr:row>59</xdr:row>
      <xdr:rowOff>63714</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6268700" y="1007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111991</xdr:rowOff>
    </xdr:from>
    <xdr:ext cx="534377" cy="259045"/>
    <xdr:sp macro="" textlink="">
      <xdr:nvSpPr>
        <xdr:cNvPr id="611" name="教育費該当値テキスト">
          <a:extLst>
            <a:ext uri="{FF2B5EF4-FFF2-40B4-BE49-F238E27FC236}">
              <a16:creationId xmlns:a16="http://schemas.microsoft.com/office/drawing/2014/main" id="{00000000-0008-0000-0700-000063020000}"/>
            </a:ext>
          </a:extLst>
        </xdr:cNvPr>
        <xdr:cNvSpPr txBox="1"/>
      </xdr:nvSpPr>
      <xdr:spPr>
        <a:xfrm>
          <a:off x="16370300" y="1005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37955</xdr:rowOff>
    </xdr:from>
    <xdr:to>
      <xdr:col>81</xdr:col>
      <xdr:colOff>101600</xdr:colOff>
      <xdr:row>59</xdr:row>
      <xdr:rowOff>139555</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5430500" y="1015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130682</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5214111" y="1024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39022</xdr:rowOff>
    </xdr:from>
    <xdr:to>
      <xdr:col>76</xdr:col>
      <xdr:colOff>165100</xdr:colOff>
      <xdr:row>59</xdr:row>
      <xdr:rowOff>140622</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4541500" y="1015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131749</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4325111" y="1024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17511</xdr:rowOff>
    </xdr:from>
    <xdr:to>
      <xdr:col>72</xdr:col>
      <xdr:colOff>38100</xdr:colOff>
      <xdr:row>59</xdr:row>
      <xdr:rowOff>119111</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3652500" y="1013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110238</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3436111" y="1022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66573</xdr:rowOff>
    </xdr:from>
    <xdr:to>
      <xdr:col>67</xdr:col>
      <xdr:colOff>101600</xdr:colOff>
      <xdr:row>58</xdr:row>
      <xdr:rowOff>168173</xdr:rowOff>
    </xdr:to>
    <xdr:sp macro="" textlink="">
      <xdr:nvSpPr>
        <xdr:cNvPr id="618" name="楕円 617">
          <a:extLst>
            <a:ext uri="{FF2B5EF4-FFF2-40B4-BE49-F238E27FC236}">
              <a16:creationId xmlns:a16="http://schemas.microsoft.com/office/drawing/2014/main" id="{00000000-0008-0000-0700-00006A020000}"/>
            </a:ext>
          </a:extLst>
        </xdr:cNvPr>
        <xdr:cNvSpPr/>
      </xdr:nvSpPr>
      <xdr:spPr>
        <a:xfrm>
          <a:off x="12763500" y="1001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159300</xdr:rowOff>
    </xdr:from>
    <xdr:ext cx="534377"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547111" y="1010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a:extLst>
            <a:ext uri="{FF2B5EF4-FFF2-40B4-BE49-F238E27FC236}">
              <a16:creationId xmlns:a16="http://schemas.microsoft.com/office/drawing/2014/main" id="{00000000-0008-0000-0700-000084020000}"/>
            </a:ext>
          </a:extLst>
        </xdr:cNvPr>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a:extLst>
            <a:ext uri="{FF2B5EF4-FFF2-40B4-BE49-F238E27FC236}">
              <a16:creationId xmlns:a16="http://schemas.microsoft.com/office/drawing/2014/main" id="{00000000-0008-0000-0700-000086020000}"/>
            </a:ext>
          </a:extLst>
        </xdr:cNvPr>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a:extLst>
            <a:ext uri="{FF2B5EF4-FFF2-40B4-BE49-F238E27FC236}">
              <a16:creationId xmlns:a16="http://schemas.microsoft.com/office/drawing/2014/main" id="{00000000-0008-0000-0700-000089020000}"/>
            </a:ext>
          </a:extLst>
        </xdr:cNvPr>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a:extLst>
            <a:ext uri="{FF2B5EF4-FFF2-40B4-BE49-F238E27FC236}">
              <a16:creationId xmlns:a16="http://schemas.microsoft.com/office/drawing/2014/main" id="{00000000-0008-0000-0700-000094020000}"/>
            </a:ext>
          </a:extLst>
        </xdr:cNvPr>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249299" cy="259045"/>
    <xdr:sp macro="" textlink="">
      <xdr:nvSpPr>
        <xdr:cNvPr id="668" name="災害復旧費該当値テキスト">
          <a:extLst>
            <a:ext uri="{FF2B5EF4-FFF2-40B4-BE49-F238E27FC236}">
              <a16:creationId xmlns:a16="http://schemas.microsoft.com/office/drawing/2014/main" id="{00000000-0008-0000-0700-00009C020000}"/>
            </a:ext>
          </a:extLst>
        </xdr:cNvPr>
        <xdr:cNvSpPr txBox="1"/>
      </xdr:nvSpPr>
      <xdr:spPr>
        <a:xfrm>
          <a:off x="16370300" y="13508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a:extLst>
            <a:ext uri="{FF2B5EF4-FFF2-40B4-BE49-F238E27FC236}">
              <a16:creationId xmlns:a16="http://schemas.microsoft.com/office/drawing/2014/main" id="{00000000-0008-0000-0700-0000A3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33629</xdr:rowOff>
    </xdr:from>
    <xdr:to>
      <xdr:col>85</xdr:col>
      <xdr:colOff>127000</xdr:colOff>
      <xdr:row>96</xdr:row>
      <xdr:rowOff>39066</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492829"/>
          <a:ext cx="838200" cy="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84205</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543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39066</xdr:rowOff>
    </xdr:from>
    <xdr:to>
      <xdr:col>81</xdr:col>
      <xdr:colOff>50800</xdr:colOff>
      <xdr:row>96</xdr:row>
      <xdr:rowOff>66890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4592300" y="16498266"/>
          <a:ext cx="889000" cy="2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21201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65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66890</xdr:rowOff>
    </xdr:from>
    <xdr:to>
      <xdr:col>76</xdr:col>
      <xdr:colOff>114300</xdr:colOff>
      <xdr:row>96</xdr:row>
      <xdr:rowOff>108065</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3703300" y="16526090"/>
          <a:ext cx="889000" cy="4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23944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108065</xdr:rowOff>
    </xdr:from>
    <xdr:to>
      <xdr:col>71</xdr:col>
      <xdr:colOff>177800</xdr:colOff>
      <xdr:row>96</xdr:row>
      <xdr:rowOff>140297</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flipV="1">
          <a:off x="12814300" y="16567265"/>
          <a:ext cx="8890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26103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51694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154279</xdr:rowOff>
    </xdr:from>
    <xdr:to>
      <xdr:col>85</xdr:col>
      <xdr:colOff>177800</xdr:colOff>
      <xdr:row>96</xdr:row>
      <xdr:rowOff>84429</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44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5706</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29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159716</xdr:rowOff>
    </xdr:from>
    <xdr:to>
      <xdr:col>81</xdr:col>
      <xdr:colOff>101600</xdr:colOff>
      <xdr:row>96</xdr:row>
      <xdr:rowOff>89866</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44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106393</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22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16090</xdr:rowOff>
    </xdr:from>
    <xdr:to>
      <xdr:col>76</xdr:col>
      <xdr:colOff>165100</xdr:colOff>
      <xdr:row>96</xdr:row>
      <xdr:rowOff>117690</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4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134217</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2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57265</xdr:rowOff>
    </xdr:from>
    <xdr:to>
      <xdr:col>72</xdr:col>
      <xdr:colOff>38100</xdr:colOff>
      <xdr:row>96</xdr:row>
      <xdr:rowOff>158865</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51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3942</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29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89497</xdr:rowOff>
    </xdr:from>
    <xdr:to>
      <xdr:col>67</xdr:col>
      <xdr:colOff>101600</xdr:colOff>
      <xdr:row>97</xdr:row>
      <xdr:rowOff>19647</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54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36174</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32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土木費については、類似団体平均を下回るも、比較的高い水準となっている。今後も、スマート</a:t>
          </a:r>
          <a:r>
            <a:rPr kumimoji="1" lang="en-US" altLang="ja-JP" sz="1300">
              <a:latin typeface="ＭＳ Ｐゴシック" panose="020B0600070205080204" pitchFamily="50" charset="-128"/>
              <a:ea typeface="ＭＳ Ｐゴシック" panose="020B0600070205080204" pitchFamily="50" charset="-128"/>
            </a:rPr>
            <a:t>IC</a:t>
          </a:r>
          <a:r>
            <a:rPr kumimoji="1" lang="ja-JP" altLang="en-US" sz="1300">
              <a:latin typeface="ＭＳ Ｐゴシック" panose="020B0600070205080204" pitchFamily="50" charset="-128"/>
              <a:ea typeface="ＭＳ Ｐゴシック" panose="020B0600070205080204" pitchFamily="50" charset="-128"/>
            </a:rPr>
            <a:t>利便性向上促進事業の道路築造、負担金等が生じることから高い水準での推移が見込まれる。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消防費については、年々増加傾向にあり、令和元年度においては、全国、埼玉県、類似団体平均を上回る結果となった。主な要因としては、常備消防事業による負担金の増加が挙げられる。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類似団体平均及び埼玉県平均を上回っている。主な要因としては、広域ごみ処理施設等建設事業等の元金償還が始まったことに起因するものです。今後も計画的な借入及び年度間償還額の平準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埼玉県三芳町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財政調整基金残高は、適切な財源確保と歳出の精査により、取崩を回避した結果、</a:t>
          </a:r>
          <a:r>
            <a:rPr kumimoji="1" lang="en-US" altLang="ja-JP" sz="1400">
              <a:latin typeface="ＭＳ ゴシック" pitchFamily="49" charset="-128"/>
              <a:ea typeface="ＭＳ ゴシック" pitchFamily="49" charset="-128"/>
            </a:rPr>
            <a:t>1.65</a:t>
          </a:r>
          <a:r>
            <a:rPr kumimoji="1" lang="ja-JP" altLang="en-US" sz="1400">
              <a:latin typeface="ＭＳ ゴシック" pitchFamily="49" charset="-128"/>
              <a:ea typeface="ＭＳ ゴシック" pitchFamily="49" charset="-128"/>
            </a:rPr>
            <a:t>％の増加となった。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実質単年度収支については、令和元年度は景気の動向による法人町民税の減少により▲</a:t>
          </a:r>
          <a:r>
            <a:rPr kumimoji="1" lang="en-US" altLang="ja-JP" sz="1400">
              <a:latin typeface="ＭＳ ゴシック" pitchFamily="49" charset="-128"/>
              <a:ea typeface="ＭＳ ゴシック" pitchFamily="49" charset="-128"/>
            </a:rPr>
            <a:t>7.83</a:t>
          </a:r>
          <a:r>
            <a:rPr kumimoji="1" lang="ja-JP" altLang="en-US" sz="1400">
              <a:latin typeface="ＭＳ ゴシック" pitchFamily="49" charset="-128"/>
              <a:ea typeface="ＭＳ ゴシック" pitchFamily="49" charset="-128"/>
            </a:rPr>
            <a:t>ポイント減少した。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今後も財政調整基金残高の水準を引上げられるよう、健全な行財政運営に努めていく。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埼玉県三芳町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当町では例年、全会計において黒字が続いており、特に水道事業会計、一般会計において黒字額が大きな割合を占めている。また、令和元年度より下水道会計が公営企業化となる。例年、国民健康保険事業、後期高齢者医療事業については、一般会計からの繰入金に依存する状況が続いており、今後も保険料等の見直しなどにより一般会計の負担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繰入金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を減らしていくよう努める必要がある。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AC16" sqref="AC16:AG16"/>
    </sheetView>
  </sheetViews>
  <sheetFormatPr defaultColWidth="0" defaultRowHeight="10.8" zeroHeight="1" x14ac:dyDescent="0.2"/>
  <cols>
    <col min="1" max="11" width="2.109375" style="178" customWidth="1"/>
    <col min="12" max="12" width="2.21875" style="178" customWidth="1"/>
    <col min="13" max="17" width="2.33203125" style="178" customWidth="1"/>
    <col min="18" max="119" width="2.109375" style="178" customWidth="1"/>
    <col min="120" max="16384" width="0" style="178" hidden="1"/>
  </cols>
  <sheetData>
    <row r="1" spans="1:119" ht="33" customHeight="1" x14ac:dyDescent="0.2">
      <c r="B1" s="604" t="s">
        <v>80</v>
      </c>
      <c r="C1" s="604"/>
      <c r="D1" s="604"/>
      <c r="E1" s="604"/>
      <c r="F1" s="604"/>
      <c r="G1" s="604"/>
      <c r="H1" s="604"/>
      <c r="I1" s="604"/>
      <c r="J1" s="604"/>
      <c r="K1" s="604"/>
      <c r="L1" s="604"/>
      <c r="M1" s="604"/>
      <c r="N1" s="604"/>
      <c r="O1" s="604"/>
      <c r="P1" s="604"/>
      <c r="Q1" s="604"/>
      <c r="R1" s="604"/>
      <c r="S1" s="604"/>
      <c r="T1" s="604"/>
      <c r="U1" s="604"/>
      <c r="V1" s="604"/>
      <c r="W1" s="604"/>
      <c r="X1" s="604"/>
      <c r="Y1" s="604"/>
      <c r="Z1" s="604"/>
      <c r="AA1" s="604"/>
      <c r="AB1" s="604"/>
      <c r="AC1" s="604"/>
      <c r="AD1" s="604"/>
      <c r="AE1" s="604"/>
      <c r="AF1" s="604"/>
      <c r="AG1" s="604"/>
      <c r="AH1" s="604"/>
      <c r="AI1" s="604"/>
      <c r="AJ1" s="604"/>
      <c r="AK1" s="604"/>
      <c r="AL1" s="604"/>
      <c r="AM1" s="604"/>
      <c r="AN1" s="604"/>
      <c r="AO1" s="604"/>
      <c r="AP1" s="604"/>
      <c r="AQ1" s="604"/>
      <c r="AR1" s="604"/>
      <c r="AS1" s="604"/>
      <c r="AT1" s="604"/>
      <c r="AU1" s="604"/>
      <c r="AV1" s="604"/>
      <c r="AW1" s="604"/>
      <c r="AX1" s="604"/>
      <c r="AY1" s="604"/>
      <c r="AZ1" s="604"/>
      <c r="BA1" s="604"/>
      <c r="BB1" s="604"/>
      <c r="BC1" s="604"/>
      <c r="BD1" s="604"/>
      <c r="BE1" s="604"/>
      <c r="BF1" s="604"/>
      <c r="BG1" s="604"/>
      <c r="BH1" s="604"/>
      <c r="BI1" s="604"/>
      <c r="BJ1" s="604"/>
      <c r="BK1" s="604"/>
      <c r="BL1" s="604"/>
      <c r="BM1" s="604"/>
      <c r="BN1" s="604"/>
      <c r="BO1" s="604"/>
      <c r="BP1" s="604"/>
      <c r="BQ1" s="604"/>
      <c r="BR1" s="604"/>
      <c r="BS1" s="604"/>
      <c r="BT1" s="604"/>
      <c r="BU1" s="604"/>
      <c r="BV1" s="604"/>
      <c r="BW1" s="604"/>
      <c r="BX1" s="604"/>
      <c r="BY1" s="604"/>
      <c r="BZ1" s="604"/>
      <c r="CA1" s="604"/>
      <c r="CB1" s="604"/>
      <c r="CC1" s="604"/>
      <c r="CD1" s="604"/>
      <c r="CE1" s="604"/>
      <c r="CF1" s="604"/>
      <c r="CG1" s="604"/>
      <c r="CH1" s="604"/>
      <c r="CI1" s="604"/>
      <c r="CJ1" s="604"/>
      <c r="CK1" s="604"/>
      <c r="CL1" s="604"/>
      <c r="CM1" s="604"/>
      <c r="CN1" s="604"/>
      <c r="CO1" s="604"/>
      <c r="CP1" s="604"/>
      <c r="CQ1" s="604"/>
      <c r="CR1" s="604"/>
      <c r="CS1" s="604"/>
      <c r="CT1" s="604"/>
      <c r="CU1" s="604"/>
      <c r="CV1" s="604"/>
      <c r="CW1" s="604"/>
      <c r="CX1" s="604"/>
      <c r="CY1" s="604"/>
      <c r="CZ1" s="604"/>
      <c r="DA1" s="604"/>
      <c r="DB1" s="604"/>
      <c r="DC1" s="604"/>
      <c r="DD1" s="604"/>
      <c r="DE1" s="604"/>
      <c r="DF1" s="604"/>
      <c r="DG1" s="604"/>
      <c r="DH1" s="604"/>
      <c r="DI1" s="604"/>
      <c r="DJ1" s="179"/>
      <c r="DK1" s="179"/>
      <c r="DL1" s="179"/>
      <c r="DM1" s="179"/>
      <c r="DN1" s="179"/>
      <c r="DO1" s="179"/>
    </row>
    <row r="2" spans="1:119" ht="24" thickBot="1" x14ac:dyDescent="0.25">
      <c r="B2" s="180" t="s">
        <v>81</v>
      </c>
      <c r="C2" s="180"/>
      <c r="D2" s="181"/>
    </row>
    <row r="3" spans="1:119" ht="18.75" customHeight="1" thickBot="1" x14ac:dyDescent="0.25">
      <c r="A3" s="179"/>
      <c r="B3" s="605" t="s">
        <v>82</v>
      </c>
      <c r="C3" s="606"/>
      <c r="D3" s="606"/>
      <c r="E3" s="607"/>
      <c r="F3" s="607"/>
      <c r="G3" s="607"/>
      <c r="H3" s="607"/>
      <c r="I3" s="607"/>
      <c r="J3" s="607"/>
      <c r="K3" s="607"/>
      <c r="L3" s="607" t="s">
        <v>83</v>
      </c>
      <c r="M3" s="607"/>
      <c r="N3" s="607"/>
      <c r="O3" s="607"/>
      <c r="P3" s="607"/>
      <c r="Q3" s="607"/>
      <c r="R3" s="610"/>
      <c r="S3" s="610"/>
      <c r="T3" s="610"/>
      <c r="U3" s="610"/>
      <c r="V3" s="611"/>
      <c r="W3" s="501" t="s">
        <v>84</v>
      </c>
      <c r="X3" s="502"/>
      <c r="Y3" s="502"/>
      <c r="Z3" s="502"/>
      <c r="AA3" s="502"/>
      <c r="AB3" s="606"/>
      <c r="AC3" s="610" t="s">
        <v>85</v>
      </c>
      <c r="AD3" s="502"/>
      <c r="AE3" s="502"/>
      <c r="AF3" s="502"/>
      <c r="AG3" s="502"/>
      <c r="AH3" s="502"/>
      <c r="AI3" s="502"/>
      <c r="AJ3" s="502"/>
      <c r="AK3" s="502"/>
      <c r="AL3" s="572"/>
      <c r="AM3" s="501" t="s">
        <v>86</v>
      </c>
      <c r="AN3" s="502"/>
      <c r="AO3" s="502"/>
      <c r="AP3" s="502"/>
      <c r="AQ3" s="502"/>
      <c r="AR3" s="502"/>
      <c r="AS3" s="502"/>
      <c r="AT3" s="502"/>
      <c r="AU3" s="502"/>
      <c r="AV3" s="502"/>
      <c r="AW3" s="502"/>
      <c r="AX3" s="572"/>
      <c r="AY3" s="564" t="s">
        <v>1</v>
      </c>
      <c r="AZ3" s="565"/>
      <c r="BA3" s="565"/>
      <c r="BB3" s="565"/>
      <c r="BC3" s="565"/>
      <c r="BD3" s="565"/>
      <c r="BE3" s="565"/>
      <c r="BF3" s="565"/>
      <c r="BG3" s="565"/>
      <c r="BH3" s="565"/>
      <c r="BI3" s="565"/>
      <c r="BJ3" s="565"/>
      <c r="BK3" s="565"/>
      <c r="BL3" s="565"/>
      <c r="BM3" s="614"/>
      <c r="BN3" s="501" t="s">
        <v>87</v>
      </c>
      <c r="BO3" s="502"/>
      <c r="BP3" s="502"/>
      <c r="BQ3" s="502"/>
      <c r="BR3" s="502"/>
      <c r="BS3" s="502"/>
      <c r="BT3" s="502"/>
      <c r="BU3" s="572"/>
      <c r="BV3" s="501" t="s">
        <v>88</v>
      </c>
      <c r="BW3" s="502"/>
      <c r="BX3" s="502"/>
      <c r="BY3" s="502"/>
      <c r="BZ3" s="502"/>
      <c r="CA3" s="502"/>
      <c r="CB3" s="502"/>
      <c r="CC3" s="572"/>
      <c r="CD3" s="564" t="s">
        <v>1</v>
      </c>
      <c r="CE3" s="565"/>
      <c r="CF3" s="565"/>
      <c r="CG3" s="565"/>
      <c r="CH3" s="565"/>
      <c r="CI3" s="565"/>
      <c r="CJ3" s="565"/>
      <c r="CK3" s="565"/>
      <c r="CL3" s="565"/>
      <c r="CM3" s="565"/>
      <c r="CN3" s="565"/>
      <c r="CO3" s="565"/>
      <c r="CP3" s="565"/>
      <c r="CQ3" s="565"/>
      <c r="CR3" s="565"/>
      <c r="CS3" s="614"/>
      <c r="CT3" s="501" t="s">
        <v>89</v>
      </c>
      <c r="CU3" s="502"/>
      <c r="CV3" s="502"/>
      <c r="CW3" s="502"/>
      <c r="CX3" s="502"/>
      <c r="CY3" s="502"/>
      <c r="CZ3" s="502"/>
      <c r="DA3" s="572"/>
      <c r="DB3" s="501" t="s">
        <v>90</v>
      </c>
      <c r="DC3" s="502"/>
      <c r="DD3" s="502"/>
      <c r="DE3" s="502"/>
      <c r="DF3" s="502"/>
      <c r="DG3" s="502"/>
      <c r="DH3" s="502"/>
      <c r="DI3" s="572"/>
    </row>
    <row r="4" spans="1:119" ht="18.75" customHeight="1" x14ac:dyDescent="0.2">
      <c r="A4" s="179"/>
      <c r="B4" s="580"/>
      <c r="C4" s="581"/>
      <c r="D4" s="581"/>
      <c r="E4" s="582"/>
      <c r="F4" s="582"/>
      <c r="G4" s="582"/>
      <c r="H4" s="582"/>
      <c r="I4" s="582"/>
      <c r="J4" s="582"/>
      <c r="K4" s="582"/>
      <c r="L4" s="582"/>
      <c r="M4" s="582"/>
      <c r="N4" s="582"/>
      <c r="O4" s="582"/>
      <c r="P4" s="582"/>
      <c r="Q4" s="582"/>
      <c r="R4" s="586"/>
      <c r="S4" s="586"/>
      <c r="T4" s="586"/>
      <c r="U4" s="586"/>
      <c r="V4" s="587"/>
      <c r="W4" s="573"/>
      <c r="X4" s="384"/>
      <c r="Y4" s="384"/>
      <c r="Z4" s="384"/>
      <c r="AA4" s="384"/>
      <c r="AB4" s="581"/>
      <c r="AC4" s="586"/>
      <c r="AD4" s="384"/>
      <c r="AE4" s="384"/>
      <c r="AF4" s="384"/>
      <c r="AG4" s="384"/>
      <c r="AH4" s="384"/>
      <c r="AI4" s="384"/>
      <c r="AJ4" s="384"/>
      <c r="AK4" s="384"/>
      <c r="AL4" s="574"/>
      <c r="AM4" s="528"/>
      <c r="AN4" s="438"/>
      <c r="AO4" s="438"/>
      <c r="AP4" s="438"/>
      <c r="AQ4" s="438"/>
      <c r="AR4" s="438"/>
      <c r="AS4" s="438"/>
      <c r="AT4" s="438"/>
      <c r="AU4" s="438"/>
      <c r="AV4" s="438"/>
      <c r="AW4" s="438"/>
      <c r="AX4" s="613"/>
      <c r="AY4" s="414" t="s">
        <v>91</v>
      </c>
      <c r="AZ4" s="415"/>
      <c r="BA4" s="415"/>
      <c r="BB4" s="415"/>
      <c r="BC4" s="415"/>
      <c r="BD4" s="415"/>
      <c r="BE4" s="415"/>
      <c r="BF4" s="415"/>
      <c r="BG4" s="415"/>
      <c r="BH4" s="415"/>
      <c r="BI4" s="415"/>
      <c r="BJ4" s="415"/>
      <c r="BK4" s="415"/>
      <c r="BL4" s="415"/>
      <c r="BM4" s="416"/>
      <c r="BN4" s="417">
        <v>13601057</v>
      </c>
      <c r="BO4" s="418"/>
      <c r="BP4" s="418"/>
      <c r="BQ4" s="418"/>
      <c r="BR4" s="418"/>
      <c r="BS4" s="418"/>
      <c r="BT4" s="418"/>
      <c r="BU4" s="419"/>
      <c r="BV4" s="417">
        <v>13725407</v>
      </c>
      <c r="BW4" s="418"/>
      <c r="BX4" s="418"/>
      <c r="BY4" s="418"/>
      <c r="BZ4" s="418"/>
      <c r="CA4" s="418"/>
      <c r="CB4" s="418"/>
      <c r="CC4" s="419"/>
      <c r="CD4" s="598" t="s">
        <v>92</v>
      </c>
      <c r="CE4" s="599"/>
      <c r="CF4" s="599"/>
      <c r="CG4" s="599"/>
      <c r="CH4" s="599"/>
      <c r="CI4" s="599"/>
      <c r="CJ4" s="599"/>
      <c r="CK4" s="599"/>
      <c r="CL4" s="599"/>
      <c r="CM4" s="599"/>
      <c r="CN4" s="599"/>
      <c r="CO4" s="599"/>
      <c r="CP4" s="599"/>
      <c r="CQ4" s="599"/>
      <c r="CR4" s="599"/>
      <c r="CS4" s="600"/>
      <c r="CT4" s="601">
        <v>6.1</v>
      </c>
      <c r="CU4" s="602"/>
      <c r="CV4" s="602"/>
      <c r="CW4" s="602"/>
      <c r="CX4" s="602"/>
      <c r="CY4" s="602"/>
      <c r="CZ4" s="602"/>
      <c r="DA4" s="603"/>
      <c r="DB4" s="601">
        <v>10.5</v>
      </c>
      <c r="DC4" s="602"/>
      <c r="DD4" s="602"/>
      <c r="DE4" s="602"/>
      <c r="DF4" s="602"/>
      <c r="DG4" s="602"/>
      <c r="DH4" s="602"/>
      <c r="DI4" s="603"/>
    </row>
    <row r="5" spans="1:119" ht="18.75" customHeight="1" x14ac:dyDescent="0.2">
      <c r="A5" s="179"/>
      <c r="B5" s="608"/>
      <c r="C5" s="439"/>
      <c r="D5" s="439"/>
      <c r="E5" s="609"/>
      <c r="F5" s="609"/>
      <c r="G5" s="609"/>
      <c r="H5" s="609"/>
      <c r="I5" s="609"/>
      <c r="J5" s="609"/>
      <c r="K5" s="609"/>
      <c r="L5" s="609"/>
      <c r="M5" s="609"/>
      <c r="N5" s="609"/>
      <c r="O5" s="609"/>
      <c r="P5" s="609"/>
      <c r="Q5" s="609"/>
      <c r="R5" s="437"/>
      <c r="S5" s="437"/>
      <c r="T5" s="437"/>
      <c r="U5" s="437"/>
      <c r="V5" s="612"/>
      <c r="W5" s="528"/>
      <c r="X5" s="438"/>
      <c r="Y5" s="438"/>
      <c r="Z5" s="438"/>
      <c r="AA5" s="438"/>
      <c r="AB5" s="439"/>
      <c r="AC5" s="437"/>
      <c r="AD5" s="438"/>
      <c r="AE5" s="438"/>
      <c r="AF5" s="438"/>
      <c r="AG5" s="438"/>
      <c r="AH5" s="438"/>
      <c r="AI5" s="438"/>
      <c r="AJ5" s="438"/>
      <c r="AK5" s="438"/>
      <c r="AL5" s="613"/>
      <c r="AM5" s="491" t="s">
        <v>93</v>
      </c>
      <c r="AN5" s="396"/>
      <c r="AO5" s="396"/>
      <c r="AP5" s="396"/>
      <c r="AQ5" s="396"/>
      <c r="AR5" s="396"/>
      <c r="AS5" s="396"/>
      <c r="AT5" s="397"/>
      <c r="AU5" s="479" t="s">
        <v>94</v>
      </c>
      <c r="AV5" s="480"/>
      <c r="AW5" s="480"/>
      <c r="AX5" s="480"/>
      <c r="AY5" s="402" t="s">
        <v>95</v>
      </c>
      <c r="AZ5" s="403"/>
      <c r="BA5" s="403"/>
      <c r="BB5" s="403"/>
      <c r="BC5" s="403"/>
      <c r="BD5" s="403"/>
      <c r="BE5" s="403"/>
      <c r="BF5" s="403"/>
      <c r="BG5" s="403"/>
      <c r="BH5" s="403"/>
      <c r="BI5" s="403"/>
      <c r="BJ5" s="403"/>
      <c r="BK5" s="403"/>
      <c r="BL5" s="403"/>
      <c r="BM5" s="404"/>
      <c r="BN5" s="422">
        <v>13061813</v>
      </c>
      <c r="BO5" s="423"/>
      <c r="BP5" s="423"/>
      <c r="BQ5" s="423"/>
      <c r="BR5" s="423"/>
      <c r="BS5" s="423"/>
      <c r="BT5" s="423"/>
      <c r="BU5" s="424"/>
      <c r="BV5" s="422">
        <v>12726206</v>
      </c>
      <c r="BW5" s="423"/>
      <c r="BX5" s="423"/>
      <c r="BY5" s="423"/>
      <c r="BZ5" s="423"/>
      <c r="CA5" s="423"/>
      <c r="CB5" s="423"/>
      <c r="CC5" s="424"/>
      <c r="CD5" s="431" t="s">
        <v>96</v>
      </c>
      <c r="CE5" s="432"/>
      <c r="CF5" s="432"/>
      <c r="CG5" s="432"/>
      <c r="CH5" s="432"/>
      <c r="CI5" s="432"/>
      <c r="CJ5" s="432"/>
      <c r="CK5" s="432"/>
      <c r="CL5" s="432"/>
      <c r="CM5" s="432"/>
      <c r="CN5" s="432"/>
      <c r="CO5" s="432"/>
      <c r="CP5" s="432"/>
      <c r="CQ5" s="432"/>
      <c r="CR5" s="432"/>
      <c r="CS5" s="433"/>
      <c r="CT5" s="392">
        <v>95.7</v>
      </c>
      <c r="CU5" s="393"/>
      <c r="CV5" s="393"/>
      <c r="CW5" s="393"/>
      <c r="CX5" s="393"/>
      <c r="CY5" s="393"/>
      <c r="CZ5" s="393"/>
      <c r="DA5" s="394"/>
      <c r="DB5" s="392">
        <v>92.4</v>
      </c>
      <c r="DC5" s="393"/>
      <c r="DD5" s="393"/>
      <c r="DE5" s="393"/>
      <c r="DF5" s="393"/>
      <c r="DG5" s="393"/>
      <c r="DH5" s="393"/>
      <c r="DI5" s="394"/>
    </row>
    <row r="6" spans="1:119" ht="18.75" customHeight="1" x14ac:dyDescent="0.2">
      <c r="A6" s="179"/>
      <c r="B6" s="578" t="s">
        <v>97</v>
      </c>
      <c r="C6" s="436"/>
      <c r="D6" s="436"/>
      <c r="E6" s="579"/>
      <c r="F6" s="579"/>
      <c r="G6" s="579"/>
      <c r="H6" s="579"/>
      <c r="I6" s="579"/>
      <c r="J6" s="579"/>
      <c r="K6" s="579"/>
      <c r="L6" s="579" t="s">
        <v>98</v>
      </c>
      <c r="M6" s="579"/>
      <c r="N6" s="579"/>
      <c r="O6" s="579"/>
      <c r="P6" s="579"/>
      <c r="Q6" s="579"/>
      <c r="R6" s="460"/>
      <c r="S6" s="460"/>
      <c r="T6" s="460"/>
      <c r="U6" s="460"/>
      <c r="V6" s="585"/>
      <c r="W6" s="513" t="s">
        <v>99</v>
      </c>
      <c r="X6" s="435"/>
      <c r="Y6" s="435"/>
      <c r="Z6" s="435"/>
      <c r="AA6" s="435"/>
      <c r="AB6" s="436"/>
      <c r="AC6" s="590" t="s">
        <v>100</v>
      </c>
      <c r="AD6" s="591"/>
      <c r="AE6" s="591"/>
      <c r="AF6" s="591"/>
      <c r="AG6" s="591"/>
      <c r="AH6" s="591"/>
      <c r="AI6" s="591"/>
      <c r="AJ6" s="591"/>
      <c r="AK6" s="591"/>
      <c r="AL6" s="592"/>
      <c r="AM6" s="491" t="s">
        <v>101</v>
      </c>
      <c r="AN6" s="396"/>
      <c r="AO6" s="396"/>
      <c r="AP6" s="396"/>
      <c r="AQ6" s="396"/>
      <c r="AR6" s="396"/>
      <c r="AS6" s="396"/>
      <c r="AT6" s="397"/>
      <c r="AU6" s="479" t="s">
        <v>102</v>
      </c>
      <c r="AV6" s="480"/>
      <c r="AW6" s="480"/>
      <c r="AX6" s="480"/>
      <c r="AY6" s="402" t="s">
        <v>103</v>
      </c>
      <c r="AZ6" s="403"/>
      <c r="BA6" s="403"/>
      <c r="BB6" s="403"/>
      <c r="BC6" s="403"/>
      <c r="BD6" s="403"/>
      <c r="BE6" s="403"/>
      <c r="BF6" s="403"/>
      <c r="BG6" s="403"/>
      <c r="BH6" s="403"/>
      <c r="BI6" s="403"/>
      <c r="BJ6" s="403"/>
      <c r="BK6" s="403"/>
      <c r="BL6" s="403"/>
      <c r="BM6" s="404"/>
      <c r="BN6" s="422">
        <v>539244</v>
      </c>
      <c r="BO6" s="423"/>
      <c r="BP6" s="423"/>
      <c r="BQ6" s="423"/>
      <c r="BR6" s="423"/>
      <c r="BS6" s="423"/>
      <c r="BT6" s="423"/>
      <c r="BU6" s="424"/>
      <c r="BV6" s="422">
        <v>999201</v>
      </c>
      <c r="BW6" s="423"/>
      <c r="BX6" s="423"/>
      <c r="BY6" s="423"/>
      <c r="BZ6" s="423"/>
      <c r="CA6" s="423"/>
      <c r="CB6" s="423"/>
      <c r="CC6" s="424"/>
      <c r="CD6" s="431" t="s">
        <v>104</v>
      </c>
      <c r="CE6" s="432"/>
      <c r="CF6" s="432"/>
      <c r="CG6" s="432"/>
      <c r="CH6" s="432"/>
      <c r="CI6" s="432"/>
      <c r="CJ6" s="432"/>
      <c r="CK6" s="432"/>
      <c r="CL6" s="432"/>
      <c r="CM6" s="432"/>
      <c r="CN6" s="432"/>
      <c r="CO6" s="432"/>
      <c r="CP6" s="432"/>
      <c r="CQ6" s="432"/>
      <c r="CR6" s="432"/>
      <c r="CS6" s="433"/>
      <c r="CT6" s="575">
        <v>95.7</v>
      </c>
      <c r="CU6" s="576"/>
      <c r="CV6" s="576"/>
      <c r="CW6" s="576"/>
      <c r="CX6" s="576"/>
      <c r="CY6" s="576"/>
      <c r="CZ6" s="576"/>
      <c r="DA6" s="577"/>
      <c r="DB6" s="575">
        <v>92.4</v>
      </c>
      <c r="DC6" s="576"/>
      <c r="DD6" s="576"/>
      <c r="DE6" s="576"/>
      <c r="DF6" s="576"/>
      <c r="DG6" s="576"/>
      <c r="DH6" s="576"/>
      <c r="DI6" s="577"/>
    </row>
    <row r="7" spans="1:119" ht="18.75" customHeight="1" x14ac:dyDescent="0.2">
      <c r="A7" s="179"/>
      <c r="B7" s="580"/>
      <c r="C7" s="581"/>
      <c r="D7" s="581"/>
      <c r="E7" s="582"/>
      <c r="F7" s="582"/>
      <c r="G7" s="582"/>
      <c r="H7" s="582"/>
      <c r="I7" s="582"/>
      <c r="J7" s="582"/>
      <c r="K7" s="582"/>
      <c r="L7" s="582"/>
      <c r="M7" s="582"/>
      <c r="N7" s="582"/>
      <c r="O7" s="582"/>
      <c r="P7" s="582"/>
      <c r="Q7" s="582"/>
      <c r="R7" s="586"/>
      <c r="S7" s="586"/>
      <c r="T7" s="586"/>
      <c r="U7" s="586"/>
      <c r="V7" s="587"/>
      <c r="W7" s="573"/>
      <c r="X7" s="384"/>
      <c r="Y7" s="384"/>
      <c r="Z7" s="384"/>
      <c r="AA7" s="384"/>
      <c r="AB7" s="581"/>
      <c r="AC7" s="593"/>
      <c r="AD7" s="385"/>
      <c r="AE7" s="385"/>
      <c r="AF7" s="385"/>
      <c r="AG7" s="385"/>
      <c r="AH7" s="385"/>
      <c r="AI7" s="385"/>
      <c r="AJ7" s="385"/>
      <c r="AK7" s="385"/>
      <c r="AL7" s="594"/>
      <c r="AM7" s="491" t="s">
        <v>105</v>
      </c>
      <c r="AN7" s="396"/>
      <c r="AO7" s="396"/>
      <c r="AP7" s="396"/>
      <c r="AQ7" s="396"/>
      <c r="AR7" s="396"/>
      <c r="AS7" s="396"/>
      <c r="AT7" s="397"/>
      <c r="AU7" s="479" t="s">
        <v>106</v>
      </c>
      <c r="AV7" s="480"/>
      <c r="AW7" s="480"/>
      <c r="AX7" s="480"/>
      <c r="AY7" s="402" t="s">
        <v>107</v>
      </c>
      <c r="AZ7" s="403"/>
      <c r="BA7" s="403"/>
      <c r="BB7" s="403"/>
      <c r="BC7" s="403"/>
      <c r="BD7" s="403"/>
      <c r="BE7" s="403"/>
      <c r="BF7" s="403"/>
      <c r="BG7" s="403"/>
      <c r="BH7" s="403"/>
      <c r="BI7" s="403"/>
      <c r="BJ7" s="403"/>
      <c r="BK7" s="403"/>
      <c r="BL7" s="403"/>
      <c r="BM7" s="404"/>
      <c r="BN7" s="422">
        <v>17294</v>
      </c>
      <c r="BO7" s="423"/>
      <c r="BP7" s="423"/>
      <c r="BQ7" s="423"/>
      <c r="BR7" s="423"/>
      <c r="BS7" s="423"/>
      <c r="BT7" s="423"/>
      <c r="BU7" s="424"/>
      <c r="BV7" s="422">
        <v>109864</v>
      </c>
      <c r="BW7" s="423"/>
      <c r="BX7" s="423"/>
      <c r="BY7" s="423"/>
      <c r="BZ7" s="423"/>
      <c r="CA7" s="423"/>
      <c r="CB7" s="423"/>
      <c r="CC7" s="424"/>
      <c r="CD7" s="431" t="s">
        <v>108</v>
      </c>
      <c r="CE7" s="432"/>
      <c r="CF7" s="432"/>
      <c r="CG7" s="432"/>
      <c r="CH7" s="432"/>
      <c r="CI7" s="432"/>
      <c r="CJ7" s="432"/>
      <c r="CK7" s="432"/>
      <c r="CL7" s="432"/>
      <c r="CM7" s="432"/>
      <c r="CN7" s="432"/>
      <c r="CO7" s="432"/>
      <c r="CP7" s="432"/>
      <c r="CQ7" s="432"/>
      <c r="CR7" s="432"/>
      <c r="CS7" s="433"/>
      <c r="CT7" s="422">
        <v>8614414</v>
      </c>
      <c r="CU7" s="423"/>
      <c r="CV7" s="423"/>
      <c r="CW7" s="423"/>
      <c r="CX7" s="423"/>
      <c r="CY7" s="423"/>
      <c r="CZ7" s="423"/>
      <c r="DA7" s="424"/>
      <c r="DB7" s="422">
        <v>8430168</v>
      </c>
      <c r="DC7" s="423"/>
      <c r="DD7" s="423"/>
      <c r="DE7" s="423"/>
      <c r="DF7" s="423"/>
      <c r="DG7" s="423"/>
      <c r="DH7" s="423"/>
      <c r="DI7" s="424"/>
    </row>
    <row r="8" spans="1:119" ht="18.75" customHeight="1" thickBot="1" x14ac:dyDescent="0.25">
      <c r="A8" s="179"/>
      <c r="B8" s="583"/>
      <c r="C8" s="514"/>
      <c r="D8" s="514"/>
      <c r="E8" s="584"/>
      <c r="F8" s="584"/>
      <c r="G8" s="584"/>
      <c r="H8" s="584"/>
      <c r="I8" s="584"/>
      <c r="J8" s="584"/>
      <c r="K8" s="584"/>
      <c r="L8" s="584"/>
      <c r="M8" s="584"/>
      <c r="N8" s="584"/>
      <c r="O8" s="584"/>
      <c r="P8" s="584"/>
      <c r="Q8" s="584"/>
      <c r="R8" s="588"/>
      <c r="S8" s="588"/>
      <c r="T8" s="588"/>
      <c r="U8" s="588"/>
      <c r="V8" s="589"/>
      <c r="W8" s="503"/>
      <c r="X8" s="504"/>
      <c r="Y8" s="504"/>
      <c r="Z8" s="504"/>
      <c r="AA8" s="504"/>
      <c r="AB8" s="514"/>
      <c r="AC8" s="595"/>
      <c r="AD8" s="596"/>
      <c r="AE8" s="596"/>
      <c r="AF8" s="596"/>
      <c r="AG8" s="596"/>
      <c r="AH8" s="596"/>
      <c r="AI8" s="596"/>
      <c r="AJ8" s="596"/>
      <c r="AK8" s="596"/>
      <c r="AL8" s="597"/>
      <c r="AM8" s="491" t="s">
        <v>109</v>
      </c>
      <c r="AN8" s="396"/>
      <c r="AO8" s="396"/>
      <c r="AP8" s="396"/>
      <c r="AQ8" s="396"/>
      <c r="AR8" s="396"/>
      <c r="AS8" s="396"/>
      <c r="AT8" s="397"/>
      <c r="AU8" s="479" t="s">
        <v>94</v>
      </c>
      <c r="AV8" s="480"/>
      <c r="AW8" s="480"/>
      <c r="AX8" s="480"/>
      <c r="AY8" s="402" t="s">
        <v>110</v>
      </c>
      <c r="AZ8" s="403"/>
      <c r="BA8" s="403"/>
      <c r="BB8" s="403"/>
      <c r="BC8" s="403"/>
      <c r="BD8" s="403"/>
      <c r="BE8" s="403"/>
      <c r="BF8" s="403"/>
      <c r="BG8" s="403"/>
      <c r="BH8" s="403"/>
      <c r="BI8" s="403"/>
      <c r="BJ8" s="403"/>
      <c r="BK8" s="403"/>
      <c r="BL8" s="403"/>
      <c r="BM8" s="404"/>
      <c r="BN8" s="422">
        <v>521950</v>
      </c>
      <c r="BO8" s="423"/>
      <c r="BP8" s="423"/>
      <c r="BQ8" s="423"/>
      <c r="BR8" s="423"/>
      <c r="BS8" s="423"/>
      <c r="BT8" s="423"/>
      <c r="BU8" s="424"/>
      <c r="BV8" s="422">
        <v>889337</v>
      </c>
      <c r="BW8" s="423"/>
      <c r="BX8" s="423"/>
      <c r="BY8" s="423"/>
      <c r="BZ8" s="423"/>
      <c r="CA8" s="423"/>
      <c r="CB8" s="423"/>
      <c r="CC8" s="424"/>
      <c r="CD8" s="431" t="s">
        <v>111</v>
      </c>
      <c r="CE8" s="432"/>
      <c r="CF8" s="432"/>
      <c r="CG8" s="432"/>
      <c r="CH8" s="432"/>
      <c r="CI8" s="432"/>
      <c r="CJ8" s="432"/>
      <c r="CK8" s="432"/>
      <c r="CL8" s="432"/>
      <c r="CM8" s="432"/>
      <c r="CN8" s="432"/>
      <c r="CO8" s="432"/>
      <c r="CP8" s="432"/>
      <c r="CQ8" s="432"/>
      <c r="CR8" s="432"/>
      <c r="CS8" s="433"/>
      <c r="CT8" s="535">
        <v>1.08</v>
      </c>
      <c r="CU8" s="536"/>
      <c r="CV8" s="536"/>
      <c r="CW8" s="536"/>
      <c r="CX8" s="536"/>
      <c r="CY8" s="536"/>
      <c r="CZ8" s="536"/>
      <c r="DA8" s="537"/>
      <c r="DB8" s="535">
        <v>1.06</v>
      </c>
      <c r="DC8" s="536"/>
      <c r="DD8" s="536"/>
      <c r="DE8" s="536"/>
      <c r="DF8" s="536"/>
      <c r="DG8" s="536"/>
      <c r="DH8" s="536"/>
      <c r="DI8" s="537"/>
    </row>
    <row r="9" spans="1:119" ht="18.75" customHeight="1" thickBot="1" x14ac:dyDescent="0.25">
      <c r="A9" s="179"/>
      <c r="B9" s="564" t="s">
        <v>112</v>
      </c>
      <c r="C9" s="565"/>
      <c r="D9" s="565"/>
      <c r="E9" s="565"/>
      <c r="F9" s="565"/>
      <c r="G9" s="565"/>
      <c r="H9" s="565"/>
      <c r="I9" s="565"/>
      <c r="J9" s="565"/>
      <c r="K9" s="485"/>
      <c r="L9" s="566" t="s">
        <v>113</v>
      </c>
      <c r="M9" s="567"/>
      <c r="N9" s="567"/>
      <c r="O9" s="567"/>
      <c r="P9" s="567"/>
      <c r="Q9" s="568"/>
      <c r="R9" s="569">
        <v>38456</v>
      </c>
      <c r="S9" s="570"/>
      <c r="T9" s="570"/>
      <c r="U9" s="570"/>
      <c r="V9" s="571"/>
      <c r="W9" s="501" t="s">
        <v>114</v>
      </c>
      <c r="X9" s="502"/>
      <c r="Y9" s="502"/>
      <c r="Z9" s="502"/>
      <c r="AA9" s="502"/>
      <c r="AB9" s="502"/>
      <c r="AC9" s="502"/>
      <c r="AD9" s="502"/>
      <c r="AE9" s="502"/>
      <c r="AF9" s="502"/>
      <c r="AG9" s="502"/>
      <c r="AH9" s="502"/>
      <c r="AI9" s="502"/>
      <c r="AJ9" s="502"/>
      <c r="AK9" s="502"/>
      <c r="AL9" s="572"/>
      <c r="AM9" s="491" t="s">
        <v>115</v>
      </c>
      <c r="AN9" s="396"/>
      <c r="AO9" s="396"/>
      <c r="AP9" s="396"/>
      <c r="AQ9" s="396"/>
      <c r="AR9" s="396"/>
      <c r="AS9" s="396"/>
      <c r="AT9" s="397"/>
      <c r="AU9" s="479" t="s">
        <v>94</v>
      </c>
      <c r="AV9" s="480"/>
      <c r="AW9" s="480"/>
      <c r="AX9" s="480"/>
      <c r="AY9" s="402" t="s">
        <v>116</v>
      </c>
      <c r="AZ9" s="403"/>
      <c r="BA9" s="403"/>
      <c r="BB9" s="403"/>
      <c r="BC9" s="403"/>
      <c r="BD9" s="403"/>
      <c r="BE9" s="403"/>
      <c r="BF9" s="403"/>
      <c r="BG9" s="403"/>
      <c r="BH9" s="403"/>
      <c r="BI9" s="403"/>
      <c r="BJ9" s="403"/>
      <c r="BK9" s="403"/>
      <c r="BL9" s="403"/>
      <c r="BM9" s="404"/>
      <c r="BN9" s="422">
        <v>-367387</v>
      </c>
      <c r="BO9" s="423"/>
      <c r="BP9" s="423"/>
      <c r="BQ9" s="423"/>
      <c r="BR9" s="423"/>
      <c r="BS9" s="423"/>
      <c r="BT9" s="423"/>
      <c r="BU9" s="424"/>
      <c r="BV9" s="422">
        <v>189388</v>
      </c>
      <c r="BW9" s="423"/>
      <c r="BX9" s="423"/>
      <c r="BY9" s="423"/>
      <c r="BZ9" s="423"/>
      <c r="CA9" s="423"/>
      <c r="CB9" s="423"/>
      <c r="CC9" s="424"/>
      <c r="CD9" s="431" t="s">
        <v>117</v>
      </c>
      <c r="CE9" s="432"/>
      <c r="CF9" s="432"/>
      <c r="CG9" s="432"/>
      <c r="CH9" s="432"/>
      <c r="CI9" s="432"/>
      <c r="CJ9" s="432"/>
      <c r="CK9" s="432"/>
      <c r="CL9" s="432"/>
      <c r="CM9" s="432"/>
      <c r="CN9" s="432"/>
      <c r="CO9" s="432"/>
      <c r="CP9" s="432"/>
      <c r="CQ9" s="432"/>
      <c r="CR9" s="432"/>
      <c r="CS9" s="433"/>
      <c r="CT9" s="392">
        <v>15.7</v>
      </c>
      <c r="CU9" s="393"/>
      <c r="CV9" s="393"/>
      <c r="CW9" s="393"/>
      <c r="CX9" s="393"/>
      <c r="CY9" s="393"/>
      <c r="CZ9" s="393"/>
      <c r="DA9" s="394"/>
      <c r="DB9" s="392">
        <v>15.5</v>
      </c>
      <c r="DC9" s="393"/>
      <c r="DD9" s="393"/>
      <c r="DE9" s="393"/>
      <c r="DF9" s="393"/>
      <c r="DG9" s="393"/>
      <c r="DH9" s="393"/>
      <c r="DI9" s="394"/>
    </row>
    <row r="10" spans="1:119" ht="18.75" customHeight="1" thickBot="1" x14ac:dyDescent="0.25">
      <c r="A10" s="179"/>
      <c r="B10" s="564"/>
      <c r="C10" s="565"/>
      <c r="D10" s="565"/>
      <c r="E10" s="565"/>
      <c r="F10" s="565"/>
      <c r="G10" s="565"/>
      <c r="H10" s="565"/>
      <c r="I10" s="565"/>
      <c r="J10" s="565"/>
      <c r="K10" s="485"/>
      <c r="L10" s="395" t="s">
        <v>118</v>
      </c>
      <c r="M10" s="396"/>
      <c r="N10" s="396"/>
      <c r="O10" s="396"/>
      <c r="P10" s="396"/>
      <c r="Q10" s="397"/>
      <c r="R10" s="398">
        <v>38706</v>
      </c>
      <c r="S10" s="399"/>
      <c r="T10" s="399"/>
      <c r="U10" s="399"/>
      <c r="V10" s="401"/>
      <c r="W10" s="573"/>
      <c r="X10" s="384"/>
      <c r="Y10" s="384"/>
      <c r="Z10" s="384"/>
      <c r="AA10" s="384"/>
      <c r="AB10" s="384"/>
      <c r="AC10" s="384"/>
      <c r="AD10" s="384"/>
      <c r="AE10" s="384"/>
      <c r="AF10" s="384"/>
      <c r="AG10" s="384"/>
      <c r="AH10" s="384"/>
      <c r="AI10" s="384"/>
      <c r="AJ10" s="384"/>
      <c r="AK10" s="384"/>
      <c r="AL10" s="574"/>
      <c r="AM10" s="491" t="s">
        <v>119</v>
      </c>
      <c r="AN10" s="396"/>
      <c r="AO10" s="396"/>
      <c r="AP10" s="396"/>
      <c r="AQ10" s="396"/>
      <c r="AR10" s="396"/>
      <c r="AS10" s="396"/>
      <c r="AT10" s="397"/>
      <c r="AU10" s="479" t="s">
        <v>120</v>
      </c>
      <c r="AV10" s="480"/>
      <c r="AW10" s="480"/>
      <c r="AX10" s="480"/>
      <c r="AY10" s="402" t="s">
        <v>121</v>
      </c>
      <c r="AZ10" s="403"/>
      <c r="BA10" s="403"/>
      <c r="BB10" s="403"/>
      <c r="BC10" s="403"/>
      <c r="BD10" s="403"/>
      <c r="BE10" s="403"/>
      <c r="BF10" s="403"/>
      <c r="BG10" s="403"/>
      <c r="BH10" s="403"/>
      <c r="BI10" s="403"/>
      <c r="BJ10" s="403"/>
      <c r="BK10" s="403"/>
      <c r="BL10" s="403"/>
      <c r="BM10" s="404"/>
      <c r="BN10" s="422">
        <v>434451</v>
      </c>
      <c r="BO10" s="423"/>
      <c r="BP10" s="423"/>
      <c r="BQ10" s="423"/>
      <c r="BR10" s="423"/>
      <c r="BS10" s="423"/>
      <c r="BT10" s="423"/>
      <c r="BU10" s="424"/>
      <c r="BV10" s="422">
        <v>455815</v>
      </c>
      <c r="BW10" s="423"/>
      <c r="BX10" s="423"/>
      <c r="BY10" s="423"/>
      <c r="BZ10" s="423"/>
      <c r="CA10" s="423"/>
      <c r="CB10" s="423"/>
      <c r="CC10" s="424"/>
      <c r="CD10" s="182" t="s">
        <v>122</v>
      </c>
      <c r="CE10" s="183"/>
      <c r="CF10" s="183"/>
      <c r="CG10" s="183"/>
      <c r="CH10" s="183"/>
      <c r="CI10" s="183"/>
      <c r="CJ10" s="183"/>
      <c r="CK10" s="183"/>
      <c r="CL10" s="183"/>
      <c r="CM10" s="183"/>
      <c r="CN10" s="183"/>
      <c r="CO10" s="183"/>
      <c r="CP10" s="183"/>
      <c r="CQ10" s="183"/>
      <c r="CR10" s="183"/>
      <c r="CS10" s="184"/>
      <c r="CT10" s="185"/>
      <c r="CU10" s="186"/>
      <c r="CV10" s="186"/>
      <c r="CW10" s="186"/>
      <c r="CX10" s="186"/>
      <c r="CY10" s="186"/>
      <c r="CZ10" s="186"/>
      <c r="DA10" s="187"/>
      <c r="DB10" s="185"/>
      <c r="DC10" s="186"/>
      <c r="DD10" s="186"/>
      <c r="DE10" s="186"/>
      <c r="DF10" s="186"/>
      <c r="DG10" s="186"/>
      <c r="DH10" s="186"/>
      <c r="DI10" s="187"/>
    </row>
    <row r="11" spans="1:119" ht="18.75" customHeight="1" thickBot="1" x14ac:dyDescent="0.25">
      <c r="A11" s="179"/>
      <c r="B11" s="564"/>
      <c r="C11" s="565"/>
      <c r="D11" s="565"/>
      <c r="E11" s="565"/>
      <c r="F11" s="565"/>
      <c r="G11" s="565"/>
      <c r="H11" s="565"/>
      <c r="I11" s="565"/>
      <c r="J11" s="565"/>
      <c r="K11" s="485"/>
      <c r="L11" s="468" t="s">
        <v>123</v>
      </c>
      <c r="M11" s="469"/>
      <c r="N11" s="469"/>
      <c r="O11" s="469"/>
      <c r="P11" s="469"/>
      <c r="Q11" s="470"/>
      <c r="R11" s="561" t="s">
        <v>124</v>
      </c>
      <c r="S11" s="562"/>
      <c r="T11" s="562"/>
      <c r="U11" s="562"/>
      <c r="V11" s="563"/>
      <c r="W11" s="573"/>
      <c r="X11" s="384"/>
      <c r="Y11" s="384"/>
      <c r="Z11" s="384"/>
      <c r="AA11" s="384"/>
      <c r="AB11" s="384"/>
      <c r="AC11" s="384"/>
      <c r="AD11" s="384"/>
      <c r="AE11" s="384"/>
      <c r="AF11" s="384"/>
      <c r="AG11" s="384"/>
      <c r="AH11" s="384"/>
      <c r="AI11" s="384"/>
      <c r="AJ11" s="384"/>
      <c r="AK11" s="384"/>
      <c r="AL11" s="574"/>
      <c r="AM11" s="491" t="s">
        <v>125</v>
      </c>
      <c r="AN11" s="396"/>
      <c r="AO11" s="396"/>
      <c r="AP11" s="396"/>
      <c r="AQ11" s="396"/>
      <c r="AR11" s="396"/>
      <c r="AS11" s="396"/>
      <c r="AT11" s="397"/>
      <c r="AU11" s="479" t="s">
        <v>126</v>
      </c>
      <c r="AV11" s="480"/>
      <c r="AW11" s="480"/>
      <c r="AX11" s="480"/>
      <c r="AY11" s="402" t="s">
        <v>127</v>
      </c>
      <c r="AZ11" s="403"/>
      <c r="BA11" s="403"/>
      <c r="BB11" s="403"/>
      <c r="BC11" s="403"/>
      <c r="BD11" s="403"/>
      <c r="BE11" s="403"/>
      <c r="BF11" s="403"/>
      <c r="BG11" s="403"/>
      <c r="BH11" s="403"/>
      <c r="BI11" s="403"/>
      <c r="BJ11" s="403"/>
      <c r="BK11" s="403"/>
      <c r="BL11" s="403"/>
      <c r="BM11" s="404"/>
      <c r="BN11" s="422">
        <v>0</v>
      </c>
      <c r="BO11" s="423"/>
      <c r="BP11" s="423"/>
      <c r="BQ11" s="423"/>
      <c r="BR11" s="423"/>
      <c r="BS11" s="423"/>
      <c r="BT11" s="423"/>
      <c r="BU11" s="424"/>
      <c r="BV11" s="422">
        <v>0</v>
      </c>
      <c r="BW11" s="423"/>
      <c r="BX11" s="423"/>
      <c r="BY11" s="423"/>
      <c r="BZ11" s="423"/>
      <c r="CA11" s="423"/>
      <c r="CB11" s="423"/>
      <c r="CC11" s="424"/>
      <c r="CD11" s="431" t="s">
        <v>128</v>
      </c>
      <c r="CE11" s="432"/>
      <c r="CF11" s="432"/>
      <c r="CG11" s="432"/>
      <c r="CH11" s="432"/>
      <c r="CI11" s="432"/>
      <c r="CJ11" s="432"/>
      <c r="CK11" s="432"/>
      <c r="CL11" s="432"/>
      <c r="CM11" s="432"/>
      <c r="CN11" s="432"/>
      <c r="CO11" s="432"/>
      <c r="CP11" s="432"/>
      <c r="CQ11" s="432"/>
      <c r="CR11" s="432"/>
      <c r="CS11" s="433"/>
      <c r="CT11" s="535" t="s">
        <v>129</v>
      </c>
      <c r="CU11" s="536"/>
      <c r="CV11" s="536"/>
      <c r="CW11" s="536"/>
      <c r="CX11" s="536"/>
      <c r="CY11" s="536"/>
      <c r="CZ11" s="536"/>
      <c r="DA11" s="537"/>
      <c r="DB11" s="535" t="s">
        <v>130</v>
      </c>
      <c r="DC11" s="536"/>
      <c r="DD11" s="536"/>
      <c r="DE11" s="536"/>
      <c r="DF11" s="536"/>
      <c r="DG11" s="536"/>
      <c r="DH11" s="536"/>
      <c r="DI11" s="537"/>
    </row>
    <row r="12" spans="1:119" ht="18.75" customHeight="1" x14ac:dyDescent="0.2">
      <c r="A12" s="179"/>
      <c r="B12" s="538" t="s">
        <v>131</v>
      </c>
      <c r="C12" s="539"/>
      <c r="D12" s="539"/>
      <c r="E12" s="539"/>
      <c r="F12" s="539"/>
      <c r="G12" s="539"/>
      <c r="H12" s="539"/>
      <c r="I12" s="539"/>
      <c r="J12" s="539"/>
      <c r="K12" s="540"/>
      <c r="L12" s="547" t="s">
        <v>132</v>
      </c>
      <c r="M12" s="548"/>
      <c r="N12" s="548"/>
      <c r="O12" s="548"/>
      <c r="P12" s="548"/>
      <c r="Q12" s="549"/>
      <c r="R12" s="550">
        <v>38191</v>
      </c>
      <c r="S12" s="551"/>
      <c r="T12" s="551"/>
      <c r="U12" s="551"/>
      <c r="V12" s="552"/>
      <c r="W12" s="553" t="s">
        <v>1</v>
      </c>
      <c r="X12" s="480"/>
      <c r="Y12" s="480"/>
      <c r="Z12" s="480"/>
      <c r="AA12" s="480"/>
      <c r="AB12" s="554"/>
      <c r="AC12" s="555" t="s">
        <v>133</v>
      </c>
      <c r="AD12" s="556"/>
      <c r="AE12" s="556"/>
      <c r="AF12" s="556"/>
      <c r="AG12" s="557"/>
      <c r="AH12" s="555" t="s">
        <v>134</v>
      </c>
      <c r="AI12" s="556"/>
      <c r="AJ12" s="556"/>
      <c r="AK12" s="556"/>
      <c r="AL12" s="558"/>
      <c r="AM12" s="491" t="s">
        <v>135</v>
      </c>
      <c r="AN12" s="396"/>
      <c r="AO12" s="396"/>
      <c r="AP12" s="396"/>
      <c r="AQ12" s="396"/>
      <c r="AR12" s="396"/>
      <c r="AS12" s="396"/>
      <c r="AT12" s="397"/>
      <c r="AU12" s="479" t="s">
        <v>136</v>
      </c>
      <c r="AV12" s="480"/>
      <c r="AW12" s="480"/>
      <c r="AX12" s="480"/>
      <c r="AY12" s="402" t="s">
        <v>137</v>
      </c>
      <c r="AZ12" s="403"/>
      <c r="BA12" s="403"/>
      <c r="BB12" s="403"/>
      <c r="BC12" s="403"/>
      <c r="BD12" s="403"/>
      <c r="BE12" s="403"/>
      <c r="BF12" s="403"/>
      <c r="BG12" s="403"/>
      <c r="BH12" s="403"/>
      <c r="BI12" s="403"/>
      <c r="BJ12" s="403"/>
      <c r="BK12" s="403"/>
      <c r="BL12" s="403"/>
      <c r="BM12" s="404"/>
      <c r="BN12" s="422">
        <v>272901</v>
      </c>
      <c r="BO12" s="423"/>
      <c r="BP12" s="423"/>
      <c r="BQ12" s="423"/>
      <c r="BR12" s="423"/>
      <c r="BS12" s="423"/>
      <c r="BT12" s="423"/>
      <c r="BU12" s="424"/>
      <c r="BV12" s="422">
        <v>186384</v>
      </c>
      <c r="BW12" s="423"/>
      <c r="BX12" s="423"/>
      <c r="BY12" s="423"/>
      <c r="BZ12" s="423"/>
      <c r="CA12" s="423"/>
      <c r="CB12" s="423"/>
      <c r="CC12" s="424"/>
      <c r="CD12" s="431" t="s">
        <v>138</v>
      </c>
      <c r="CE12" s="432"/>
      <c r="CF12" s="432"/>
      <c r="CG12" s="432"/>
      <c r="CH12" s="432"/>
      <c r="CI12" s="432"/>
      <c r="CJ12" s="432"/>
      <c r="CK12" s="432"/>
      <c r="CL12" s="432"/>
      <c r="CM12" s="432"/>
      <c r="CN12" s="432"/>
      <c r="CO12" s="432"/>
      <c r="CP12" s="432"/>
      <c r="CQ12" s="432"/>
      <c r="CR12" s="432"/>
      <c r="CS12" s="433"/>
      <c r="CT12" s="535" t="s">
        <v>139</v>
      </c>
      <c r="CU12" s="536"/>
      <c r="CV12" s="536"/>
      <c r="CW12" s="536"/>
      <c r="CX12" s="536"/>
      <c r="CY12" s="536"/>
      <c r="CZ12" s="536"/>
      <c r="DA12" s="537"/>
      <c r="DB12" s="535" t="s">
        <v>139</v>
      </c>
      <c r="DC12" s="536"/>
      <c r="DD12" s="536"/>
      <c r="DE12" s="536"/>
      <c r="DF12" s="536"/>
      <c r="DG12" s="536"/>
      <c r="DH12" s="536"/>
      <c r="DI12" s="537"/>
    </row>
    <row r="13" spans="1:119" ht="18.75" customHeight="1" x14ac:dyDescent="0.2">
      <c r="A13" s="179"/>
      <c r="B13" s="541"/>
      <c r="C13" s="542"/>
      <c r="D13" s="542"/>
      <c r="E13" s="542"/>
      <c r="F13" s="542"/>
      <c r="G13" s="542"/>
      <c r="H13" s="542"/>
      <c r="I13" s="542"/>
      <c r="J13" s="542"/>
      <c r="K13" s="543"/>
      <c r="L13" s="188"/>
      <c r="M13" s="522" t="s">
        <v>140</v>
      </c>
      <c r="N13" s="523"/>
      <c r="O13" s="523"/>
      <c r="P13" s="523"/>
      <c r="Q13" s="524"/>
      <c r="R13" s="525">
        <v>37396</v>
      </c>
      <c r="S13" s="526"/>
      <c r="T13" s="526"/>
      <c r="U13" s="526"/>
      <c r="V13" s="527"/>
      <c r="W13" s="513" t="s">
        <v>141</v>
      </c>
      <c r="X13" s="435"/>
      <c r="Y13" s="435"/>
      <c r="Z13" s="435"/>
      <c r="AA13" s="435"/>
      <c r="AB13" s="436"/>
      <c r="AC13" s="398">
        <v>607</v>
      </c>
      <c r="AD13" s="399"/>
      <c r="AE13" s="399"/>
      <c r="AF13" s="399"/>
      <c r="AG13" s="400"/>
      <c r="AH13" s="398">
        <v>638</v>
      </c>
      <c r="AI13" s="399"/>
      <c r="AJ13" s="399"/>
      <c r="AK13" s="399"/>
      <c r="AL13" s="401"/>
      <c r="AM13" s="491" t="s">
        <v>142</v>
      </c>
      <c r="AN13" s="396"/>
      <c r="AO13" s="396"/>
      <c r="AP13" s="396"/>
      <c r="AQ13" s="396"/>
      <c r="AR13" s="396"/>
      <c r="AS13" s="396"/>
      <c r="AT13" s="397"/>
      <c r="AU13" s="479" t="s">
        <v>143</v>
      </c>
      <c r="AV13" s="480"/>
      <c r="AW13" s="480"/>
      <c r="AX13" s="480"/>
      <c r="AY13" s="402" t="s">
        <v>144</v>
      </c>
      <c r="AZ13" s="403"/>
      <c r="BA13" s="403"/>
      <c r="BB13" s="403"/>
      <c r="BC13" s="403"/>
      <c r="BD13" s="403"/>
      <c r="BE13" s="403"/>
      <c r="BF13" s="403"/>
      <c r="BG13" s="403"/>
      <c r="BH13" s="403"/>
      <c r="BI13" s="403"/>
      <c r="BJ13" s="403"/>
      <c r="BK13" s="403"/>
      <c r="BL13" s="403"/>
      <c r="BM13" s="404"/>
      <c r="BN13" s="422">
        <v>-205837</v>
      </c>
      <c r="BO13" s="423"/>
      <c r="BP13" s="423"/>
      <c r="BQ13" s="423"/>
      <c r="BR13" s="423"/>
      <c r="BS13" s="423"/>
      <c r="BT13" s="423"/>
      <c r="BU13" s="424"/>
      <c r="BV13" s="422">
        <v>458819</v>
      </c>
      <c r="BW13" s="423"/>
      <c r="BX13" s="423"/>
      <c r="BY13" s="423"/>
      <c r="BZ13" s="423"/>
      <c r="CA13" s="423"/>
      <c r="CB13" s="423"/>
      <c r="CC13" s="424"/>
      <c r="CD13" s="431" t="s">
        <v>145</v>
      </c>
      <c r="CE13" s="432"/>
      <c r="CF13" s="432"/>
      <c r="CG13" s="432"/>
      <c r="CH13" s="432"/>
      <c r="CI13" s="432"/>
      <c r="CJ13" s="432"/>
      <c r="CK13" s="432"/>
      <c r="CL13" s="432"/>
      <c r="CM13" s="432"/>
      <c r="CN13" s="432"/>
      <c r="CO13" s="432"/>
      <c r="CP13" s="432"/>
      <c r="CQ13" s="432"/>
      <c r="CR13" s="432"/>
      <c r="CS13" s="433"/>
      <c r="CT13" s="392">
        <v>10.8</v>
      </c>
      <c r="CU13" s="393"/>
      <c r="CV13" s="393"/>
      <c r="CW13" s="393"/>
      <c r="CX13" s="393"/>
      <c r="CY13" s="393"/>
      <c r="CZ13" s="393"/>
      <c r="DA13" s="394"/>
      <c r="DB13" s="392">
        <v>10.4</v>
      </c>
      <c r="DC13" s="393"/>
      <c r="DD13" s="393"/>
      <c r="DE13" s="393"/>
      <c r="DF13" s="393"/>
      <c r="DG13" s="393"/>
      <c r="DH13" s="393"/>
      <c r="DI13" s="394"/>
    </row>
    <row r="14" spans="1:119" ht="18.75" customHeight="1" thickBot="1" x14ac:dyDescent="0.25">
      <c r="A14" s="179"/>
      <c r="B14" s="541"/>
      <c r="C14" s="542"/>
      <c r="D14" s="542"/>
      <c r="E14" s="542"/>
      <c r="F14" s="542"/>
      <c r="G14" s="542"/>
      <c r="H14" s="542"/>
      <c r="I14" s="542"/>
      <c r="J14" s="542"/>
      <c r="K14" s="543"/>
      <c r="L14" s="515" t="s">
        <v>146</v>
      </c>
      <c r="M14" s="559"/>
      <c r="N14" s="559"/>
      <c r="O14" s="559"/>
      <c r="P14" s="559"/>
      <c r="Q14" s="560"/>
      <c r="R14" s="525">
        <v>38324</v>
      </c>
      <c r="S14" s="526"/>
      <c r="T14" s="526"/>
      <c r="U14" s="526"/>
      <c r="V14" s="527"/>
      <c r="W14" s="528"/>
      <c r="X14" s="438"/>
      <c r="Y14" s="438"/>
      <c r="Z14" s="438"/>
      <c r="AA14" s="438"/>
      <c r="AB14" s="439"/>
      <c r="AC14" s="518">
        <v>3.7</v>
      </c>
      <c r="AD14" s="519"/>
      <c r="AE14" s="519"/>
      <c r="AF14" s="519"/>
      <c r="AG14" s="520"/>
      <c r="AH14" s="518">
        <v>3.7</v>
      </c>
      <c r="AI14" s="519"/>
      <c r="AJ14" s="519"/>
      <c r="AK14" s="519"/>
      <c r="AL14" s="521"/>
      <c r="AM14" s="491"/>
      <c r="AN14" s="396"/>
      <c r="AO14" s="396"/>
      <c r="AP14" s="396"/>
      <c r="AQ14" s="396"/>
      <c r="AR14" s="396"/>
      <c r="AS14" s="396"/>
      <c r="AT14" s="397"/>
      <c r="AU14" s="479"/>
      <c r="AV14" s="480"/>
      <c r="AW14" s="480"/>
      <c r="AX14" s="480"/>
      <c r="AY14" s="402"/>
      <c r="AZ14" s="403"/>
      <c r="BA14" s="403"/>
      <c r="BB14" s="403"/>
      <c r="BC14" s="403"/>
      <c r="BD14" s="403"/>
      <c r="BE14" s="403"/>
      <c r="BF14" s="403"/>
      <c r="BG14" s="403"/>
      <c r="BH14" s="403"/>
      <c r="BI14" s="403"/>
      <c r="BJ14" s="403"/>
      <c r="BK14" s="403"/>
      <c r="BL14" s="403"/>
      <c r="BM14" s="404"/>
      <c r="BN14" s="422"/>
      <c r="BO14" s="423"/>
      <c r="BP14" s="423"/>
      <c r="BQ14" s="423"/>
      <c r="BR14" s="423"/>
      <c r="BS14" s="423"/>
      <c r="BT14" s="423"/>
      <c r="BU14" s="424"/>
      <c r="BV14" s="422"/>
      <c r="BW14" s="423"/>
      <c r="BX14" s="423"/>
      <c r="BY14" s="423"/>
      <c r="BZ14" s="423"/>
      <c r="CA14" s="423"/>
      <c r="CB14" s="423"/>
      <c r="CC14" s="424"/>
      <c r="CD14" s="428" t="s">
        <v>147</v>
      </c>
      <c r="CE14" s="429"/>
      <c r="CF14" s="429"/>
      <c r="CG14" s="429"/>
      <c r="CH14" s="429"/>
      <c r="CI14" s="429"/>
      <c r="CJ14" s="429"/>
      <c r="CK14" s="429"/>
      <c r="CL14" s="429"/>
      <c r="CM14" s="429"/>
      <c r="CN14" s="429"/>
      <c r="CO14" s="429"/>
      <c r="CP14" s="429"/>
      <c r="CQ14" s="429"/>
      <c r="CR14" s="429"/>
      <c r="CS14" s="430"/>
      <c r="CT14" s="529">
        <v>105.1</v>
      </c>
      <c r="CU14" s="530"/>
      <c r="CV14" s="530"/>
      <c r="CW14" s="530"/>
      <c r="CX14" s="530"/>
      <c r="CY14" s="530"/>
      <c r="CZ14" s="530"/>
      <c r="DA14" s="531"/>
      <c r="DB14" s="529">
        <v>112.8</v>
      </c>
      <c r="DC14" s="530"/>
      <c r="DD14" s="530"/>
      <c r="DE14" s="530"/>
      <c r="DF14" s="530"/>
      <c r="DG14" s="530"/>
      <c r="DH14" s="530"/>
      <c r="DI14" s="531"/>
    </row>
    <row r="15" spans="1:119" ht="18.75" customHeight="1" x14ac:dyDescent="0.2">
      <c r="A15" s="179"/>
      <c r="B15" s="541"/>
      <c r="C15" s="542"/>
      <c r="D15" s="542"/>
      <c r="E15" s="542"/>
      <c r="F15" s="542"/>
      <c r="G15" s="542"/>
      <c r="H15" s="542"/>
      <c r="I15" s="542"/>
      <c r="J15" s="542"/>
      <c r="K15" s="543"/>
      <c r="L15" s="188"/>
      <c r="M15" s="522" t="s">
        <v>140</v>
      </c>
      <c r="N15" s="523"/>
      <c r="O15" s="523"/>
      <c r="P15" s="523"/>
      <c r="Q15" s="524"/>
      <c r="R15" s="525">
        <v>37578</v>
      </c>
      <c r="S15" s="526"/>
      <c r="T15" s="526"/>
      <c r="U15" s="526"/>
      <c r="V15" s="527"/>
      <c r="W15" s="513" t="s">
        <v>148</v>
      </c>
      <c r="X15" s="435"/>
      <c r="Y15" s="435"/>
      <c r="Z15" s="435"/>
      <c r="AA15" s="435"/>
      <c r="AB15" s="436"/>
      <c r="AC15" s="398">
        <v>4202</v>
      </c>
      <c r="AD15" s="399"/>
      <c r="AE15" s="399"/>
      <c r="AF15" s="399"/>
      <c r="AG15" s="400"/>
      <c r="AH15" s="398">
        <v>4640</v>
      </c>
      <c r="AI15" s="399"/>
      <c r="AJ15" s="399"/>
      <c r="AK15" s="399"/>
      <c r="AL15" s="401"/>
      <c r="AM15" s="491"/>
      <c r="AN15" s="396"/>
      <c r="AO15" s="396"/>
      <c r="AP15" s="396"/>
      <c r="AQ15" s="396"/>
      <c r="AR15" s="396"/>
      <c r="AS15" s="396"/>
      <c r="AT15" s="397"/>
      <c r="AU15" s="479"/>
      <c r="AV15" s="480"/>
      <c r="AW15" s="480"/>
      <c r="AX15" s="480"/>
      <c r="AY15" s="414" t="s">
        <v>149</v>
      </c>
      <c r="AZ15" s="415"/>
      <c r="BA15" s="415"/>
      <c r="BB15" s="415"/>
      <c r="BC15" s="415"/>
      <c r="BD15" s="415"/>
      <c r="BE15" s="415"/>
      <c r="BF15" s="415"/>
      <c r="BG15" s="415"/>
      <c r="BH15" s="415"/>
      <c r="BI15" s="415"/>
      <c r="BJ15" s="415"/>
      <c r="BK15" s="415"/>
      <c r="BL15" s="415"/>
      <c r="BM15" s="416"/>
      <c r="BN15" s="417">
        <v>6629638</v>
      </c>
      <c r="BO15" s="418"/>
      <c r="BP15" s="418"/>
      <c r="BQ15" s="418"/>
      <c r="BR15" s="418"/>
      <c r="BS15" s="418"/>
      <c r="BT15" s="418"/>
      <c r="BU15" s="419"/>
      <c r="BV15" s="417">
        <v>6497412</v>
      </c>
      <c r="BW15" s="418"/>
      <c r="BX15" s="418"/>
      <c r="BY15" s="418"/>
      <c r="BZ15" s="418"/>
      <c r="CA15" s="418"/>
      <c r="CB15" s="418"/>
      <c r="CC15" s="419"/>
      <c r="CD15" s="532" t="s">
        <v>150</v>
      </c>
      <c r="CE15" s="533"/>
      <c r="CF15" s="533"/>
      <c r="CG15" s="533"/>
      <c r="CH15" s="533"/>
      <c r="CI15" s="533"/>
      <c r="CJ15" s="533"/>
      <c r="CK15" s="533"/>
      <c r="CL15" s="533"/>
      <c r="CM15" s="533"/>
      <c r="CN15" s="533"/>
      <c r="CO15" s="533"/>
      <c r="CP15" s="533"/>
      <c r="CQ15" s="533"/>
      <c r="CR15" s="533"/>
      <c r="CS15" s="534"/>
      <c r="CT15" s="189"/>
      <c r="CU15" s="190"/>
      <c r="CV15" s="190"/>
      <c r="CW15" s="190"/>
      <c r="CX15" s="190"/>
      <c r="CY15" s="190"/>
      <c r="CZ15" s="190"/>
      <c r="DA15" s="191"/>
      <c r="DB15" s="189"/>
      <c r="DC15" s="190"/>
      <c r="DD15" s="190"/>
      <c r="DE15" s="190"/>
      <c r="DF15" s="190"/>
      <c r="DG15" s="190"/>
      <c r="DH15" s="190"/>
      <c r="DI15" s="191"/>
    </row>
    <row r="16" spans="1:119" ht="18.75" customHeight="1" x14ac:dyDescent="0.2">
      <c r="A16" s="179"/>
      <c r="B16" s="541"/>
      <c r="C16" s="542"/>
      <c r="D16" s="542"/>
      <c r="E16" s="542"/>
      <c r="F16" s="542"/>
      <c r="G16" s="542"/>
      <c r="H16" s="542"/>
      <c r="I16" s="542"/>
      <c r="J16" s="542"/>
      <c r="K16" s="543"/>
      <c r="L16" s="515" t="s">
        <v>151</v>
      </c>
      <c r="M16" s="516"/>
      <c r="N16" s="516"/>
      <c r="O16" s="516"/>
      <c r="P16" s="516"/>
      <c r="Q16" s="517"/>
      <c r="R16" s="510" t="s">
        <v>152</v>
      </c>
      <c r="S16" s="511"/>
      <c r="T16" s="511"/>
      <c r="U16" s="511"/>
      <c r="V16" s="512"/>
      <c r="W16" s="528"/>
      <c r="X16" s="438"/>
      <c r="Y16" s="438"/>
      <c r="Z16" s="438"/>
      <c r="AA16" s="438"/>
      <c r="AB16" s="439"/>
      <c r="AC16" s="518">
        <v>25.9</v>
      </c>
      <c r="AD16" s="519"/>
      <c r="AE16" s="519"/>
      <c r="AF16" s="519"/>
      <c r="AG16" s="520"/>
      <c r="AH16" s="518">
        <v>26.8</v>
      </c>
      <c r="AI16" s="519"/>
      <c r="AJ16" s="519"/>
      <c r="AK16" s="519"/>
      <c r="AL16" s="521"/>
      <c r="AM16" s="491"/>
      <c r="AN16" s="396"/>
      <c r="AO16" s="396"/>
      <c r="AP16" s="396"/>
      <c r="AQ16" s="396"/>
      <c r="AR16" s="396"/>
      <c r="AS16" s="396"/>
      <c r="AT16" s="397"/>
      <c r="AU16" s="479"/>
      <c r="AV16" s="480"/>
      <c r="AW16" s="480"/>
      <c r="AX16" s="480"/>
      <c r="AY16" s="402" t="s">
        <v>153</v>
      </c>
      <c r="AZ16" s="403"/>
      <c r="BA16" s="403"/>
      <c r="BB16" s="403"/>
      <c r="BC16" s="403"/>
      <c r="BD16" s="403"/>
      <c r="BE16" s="403"/>
      <c r="BF16" s="403"/>
      <c r="BG16" s="403"/>
      <c r="BH16" s="403"/>
      <c r="BI16" s="403"/>
      <c r="BJ16" s="403"/>
      <c r="BK16" s="403"/>
      <c r="BL16" s="403"/>
      <c r="BM16" s="404"/>
      <c r="BN16" s="422">
        <v>5964218</v>
      </c>
      <c r="BO16" s="423"/>
      <c r="BP16" s="423"/>
      <c r="BQ16" s="423"/>
      <c r="BR16" s="423"/>
      <c r="BS16" s="423"/>
      <c r="BT16" s="423"/>
      <c r="BU16" s="424"/>
      <c r="BV16" s="422">
        <v>6031692</v>
      </c>
      <c r="BW16" s="423"/>
      <c r="BX16" s="423"/>
      <c r="BY16" s="423"/>
      <c r="BZ16" s="423"/>
      <c r="CA16" s="423"/>
      <c r="CB16" s="423"/>
      <c r="CC16" s="424"/>
      <c r="CD16" s="192"/>
      <c r="CE16" s="420"/>
      <c r="CF16" s="420"/>
      <c r="CG16" s="420"/>
      <c r="CH16" s="420"/>
      <c r="CI16" s="420"/>
      <c r="CJ16" s="420"/>
      <c r="CK16" s="420"/>
      <c r="CL16" s="420"/>
      <c r="CM16" s="420"/>
      <c r="CN16" s="420"/>
      <c r="CO16" s="420"/>
      <c r="CP16" s="420"/>
      <c r="CQ16" s="420"/>
      <c r="CR16" s="420"/>
      <c r="CS16" s="421"/>
      <c r="CT16" s="392"/>
      <c r="CU16" s="393"/>
      <c r="CV16" s="393"/>
      <c r="CW16" s="393"/>
      <c r="CX16" s="393"/>
      <c r="CY16" s="393"/>
      <c r="CZ16" s="393"/>
      <c r="DA16" s="394"/>
      <c r="DB16" s="392"/>
      <c r="DC16" s="393"/>
      <c r="DD16" s="393"/>
      <c r="DE16" s="393"/>
      <c r="DF16" s="393"/>
      <c r="DG16" s="393"/>
      <c r="DH16" s="393"/>
      <c r="DI16" s="394"/>
    </row>
    <row r="17" spans="1:113" ht="18.75" customHeight="1" thickBot="1" x14ac:dyDescent="0.25">
      <c r="A17" s="179"/>
      <c r="B17" s="544"/>
      <c r="C17" s="545"/>
      <c r="D17" s="545"/>
      <c r="E17" s="545"/>
      <c r="F17" s="545"/>
      <c r="G17" s="545"/>
      <c r="H17" s="545"/>
      <c r="I17" s="545"/>
      <c r="J17" s="545"/>
      <c r="K17" s="546"/>
      <c r="L17" s="193"/>
      <c r="M17" s="507" t="s">
        <v>154</v>
      </c>
      <c r="N17" s="508"/>
      <c r="O17" s="508"/>
      <c r="P17" s="508"/>
      <c r="Q17" s="509"/>
      <c r="R17" s="510" t="s">
        <v>155</v>
      </c>
      <c r="S17" s="511"/>
      <c r="T17" s="511"/>
      <c r="U17" s="511"/>
      <c r="V17" s="512"/>
      <c r="W17" s="513" t="s">
        <v>156</v>
      </c>
      <c r="X17" s="435"/>
      <c r="Y17" s="435"/>
      <c r="Z17" s="435"/>
      <c r="AA17" s="435"/>
      <c r="AB17" s="436"/>
      <c r="AC17" s="398">
        <v>11415</v>
      </c>
      <c r="AD17" s="399"/>
      <c r="AE17" s="399"/>
      <c r="AF17" s="399"/>
      <c r="AG17" s="400"/>
      <c r="AH17" s="398">
        <v>12053</v>
      </c>
      <c r="AI17" s="399"/>
      <c r="AJ17" s="399"/>
      <c r="AK17" s="399"/>
      <c r="AL17" s="401"/>
      <c r="AM17" s="491"/>
      <c r="AN17" s="396"/>
      <c r="AO17" s="396"/>
      <c r="AP17" s="396"/>
      <c r="AQ17" s="396"/>
      <c r="AR17" s="396"/>
      <c r="AS17" s="396"/>
      <c r="AT17" s="397"/>
      <c r="AU17" s="479"/>
      <c r="AV17" s="480"/>
      <c r="AW17" s="480"/>
      <c r="AX17" s="480"/>
      <c r="AY17" s="402" t="s">
        <v>157</v>
      </c>
      <c r="AZ17" s="403"/>
      <c r="BA17" s="403"/>
      <c r="BB17" s="403"/>
      <c r="BC17" s="403"/>
      <c r="BD17" s="403"/>
      <c r="BE17" s="403"/>
      <c r="BF17" s="403"/>
      <c r="BG17" s="403"/>
      <c r="BH17" s="403"/>
      <c r="BI17" s="403"/>
      <c r="BJ17" s="403"/>
      <c r="BK17" s="403"/>
      <c r="BL17" s="403"/>
      <c r="BM17" s="404"/>
      <c r="BN17" s="422">
        <v>8614414</v>
      </c>
      <c r="BO17" s="423"/>
      <c r="BP17" s="423"/>
      <c r="BQ17" s="423"/>
      <c r="BR17" s="423"/>
      <c r="BS17" s="423"/>
      <c r="BT17" s="423"/>
      <c r="BU17" s="424"/>
      <c r="BV17" s="422">
        <v>8430168</v>
      </c>
      <c r="BW17" s="423"/>
      <c r="BX17" s="423"/>
      <c r="BY17" s="423"/>
      <c r="BZ17" s="423"/>
      <c r="CA17" s="423"/>
      <c r="CB17" s="423"/>
      <c r="CC17" s="424"/>
      <c r="CD17" s="192"/>
      <c r="CE17" s="420"/>
      <c r="CF17" s="420"/>
      <c r="CG17" s="420"/>
      <c r="CH17" s="420"/>
      <c r="CI17" s="420"/>
      <c r="CJ17" s="420"/>
      <c r="CK17" s="420"/>
      <c r="CL17" s="420"/>
      <c r="CM17" s="420"/>
      <c r="CN17" s="420"/>
      <c r="CO17" s="420"/>
      <c r="CP17" s="420"/>
      <c r="CQ17" s="420"/>
      <c r="CR17" s="420"/>
      <c r="CS17" s="421"/>
      <c r="CT17" s="392"/>
      <c r="CU17" s="393"/>
      <c r="CV17" s="393"/>
      <c r="CW17" s="393"/>
      <c r="CX17" s="393"/>
      <c r="CY17" s="393"/>
      <c r="CZ17" s="393"/>
      <c r="DA17" s="394"/>
      <c r="DB17" s="392"/>
      <c r="DC17" s="393"/>
      <c r="DD17" s="393"/>
      <c r="DE17" s="393"/>
      <c r="DF17" s="393"/>
      <c r="DG17" s="393"/>
      <c r="DH17" s="393"/>
      <c r="DI17" s="394"/>
    </row>
    <row r="18" spans="1:113" ht="18.75" customHeight="1" thickBot="1" x14ac:dyDescent="0.25">
      <c r="A18" s="179"/>
      <c r="B18" s="484" t="s">
        <v>158</v>
      </c>
      <c r="C18" s="485"/>
      <c r="D18" s="485"/>
      <c r="E18" s="486"/>
      <c r="F18" s="486"/>
      <c r="G18" s="486"/>
      <c r="H18" s="486"/>
      <c r="I18" s="486"/>
      <c r="J18" s="486"/>
      <c r="K18" s="486"/>
      <c r="L18" s="487">
        <v>15.33</v>
      </c>
      <c r="M18" s="487"/>
      <c r="N18" s="487"/>
      <c r="O18" s="487"/>
      <c r="P18" s="487"/>
      <c r="Q18" s="487"/>
      <c r="R18" s="488"/>
      <c r="S18" s="488"/>
      <c r="T18" s="488"/>
      <c r="U18" s="488"/>
      <c r="V18" s="489"/>
      <c r="W18" s="503"/>
      <c r="X18" s="504"/>
      <c r="Y18" s="504"/>
      <c r="Z18" s="504"/>
      <c r="AA18" s="504"/>
      <c r="AB18" s="514"/>
      <c r="AC18" s="386">
        <v>70.400000000000006</v>
      </c>
      <c r="AD18" s="387"/>
      <c r="AE18" s="387"/>
      <c r="AF18" s="387"/>
      <c r="AG18" s="490"/>
      <c r="AH18" s="386">
        <v>69.5</v>
      </c>
      <c r="AI18" s="387"/>
      <c r="AJ18" s="387"/>
      <c r="AK18" s="387"/>
      <c r="AL18" s="388"/>
      <c r="AM18" s="491"/>
      <c r="AN18" s="396"/>
      <c r="AO18" s="396"/>
      <c r="AP18" s="396"/>
      <c r="AQ18" s="396"/>
      <c r="AR18" s="396"/>
      <c r="AS18" s="396"/>
      <c r="AT18" s="397"/>
      <c r="AU18" s="479"/>
      <c r="AV18" s="480"/>
      <c r="AW18" s="480"/>
      <c r="AX18" s="480"/>
      <c r="AY18" s="402" t="s">
        <v>159</v>
      </c>
      <c r="AZ18" s="403"/>
      <c r="BA18" s="403"/>
      <c r="BB18" s="403"/>
      <c r="BC18" s="403"/>
      <c r="BD18" s="403"/>
      <c r="BE18" s="403"/>
      <c r="BF18" s="403"/>
      <c r="BG18" s="403"/>
      <c r="BH18" s="403"/>
      <c r="BI18" s="403"/>
      <c r="BJ18" s="403"/>
      <c r="BK18" s="403"/>
      <c r="BL18" s="403"/>
      <c r="BM18" s="404"/>
      <c r="BN18" s="422">
        <v>8052952</v>
      </c>
      <c r="BO18" s="423"/>
      <c r="BP18" s="423"/>
      <c r="BQ18" s="423"/>
      <c r="BR18" s="423"/>
      <c r="BS18" s="423"/>
      <c r="BT18" s="423"/>
      <c r="BU18" s="424"/>
      <c r="BV18" s="422">
        <v>8106000</v>
      </c>
      <c r="BW18" s="423"/>
      <c r="BX18" s="423"/>
      <c r="BY18" s="423"/>
      <c r="BZ18" s="423"/>
      <c r="CA18" s="423"/>
      <c r="CB18" s="423"/>
      <c r="CC18" s="424"/>
      <c r="CD18" s="192"/>
      <c r="CE18" s="420"/>
      <c r="CF18" s="420"/>
      <c r="CG18" s="420"/>
      <c r="CH18" s="420"/>
      <c r="CI18" s="420"/>
      <c r="CJ18" s="420"/>
      <c r="CK18" s="420"/>
      <c r="CL18" s="420"/>
      <c r="CM18" s="420"/>
      <c r="CN18" s="420"/>
      <c r="CO18" s="420"/>
      <c r="CP18" s="420"/>
      <c r="CQ18" s="420"/>
      <c r="CR18" s="420"/>
      <c r="CS18" s="421"/>
      <c r="CT18" s="392"/>
      <c r="CU18" s="393"/>
      <c r="CV18" s="393"/>
      <c r="CW18" s="393"/>
      <c r="CX18" s="393"/>
      <c r="CY18" s="393"/>
      <c r="CZ18" s="393"/>
      <c r="DA18" s="394"/>
      <c r="DB18" s="392"/>
      <c r="DC18" s="393"/>
      <c r="DD18" s="393"/>
      <c r="DE18" s="393"/>
      <c r="DF18" s="393"/>
      <c r="DG18" s="393"/>
      <c r="DH18" s="393"/>
      <c r="DI18" s="394"/>
    </row>
    <row r="19" spans="1:113" ht="18.75" customHeight="1" thickBot="1" x14ac:dyDescent="0.25">
      <c r="A19" s="179"/>
      <c r="B19" s="484" t="s">
        <v>160</v>
      </c>
      <c r="C19" s="485"/>
      <c r="D19" s="485"/>
      <c r="E19" s="486"/>
      <c r="F19" s="486"/>
      <c r="G19" s="486"/>
      <c r="H19" s="486"/>
      <c r="I19" s="486"/>
      <c r="J19" s="486"/>
      <c r="K19" s="486"/>
      <c r="L19" s="492">
        <v>2509</v>
      </c>
      <c r="M19" s="492"/>
      <c r="N19" s="492"/>
      <c r="O19" s="492"/>
      <c r="P19" s="492"/>
      <c r="Q19" s="492"/>
      <c r="R19" s="493"/>
      <c r="S19" s="493"/>
      <c r="T19" s="493"/>
      <c r="U19" s="493"/>
      <c r="V19" s="494"/>
      <c r="W19" s="501"/>
      <c r="X19" s="502"/>
      <c r="Y19" s="502"/>
      <c r="Z19" s="502"/>
      <c r="AA19" s="502"/>
      <c r="AB19" s="502"/>
      <c r="AC19" s="505"/>
      <c r="AD19" s="505"/>
      <c r="AE19" s="505"/>
      <c r="AF19" s="505"/>
      <c r="AG19" s="505"/>
      <c r="AH19" s="505"/>
      <c r="AI19" s="505"/>
      <c r="AJ19" s="505"/>
      <c r="AK19" s="505"/>
      <c r="AL19" s="506"/>
      <c r="AM19" s="491"/>
      <c r="AN19" s="396"/>
      <c r="AO19" s="396"/>
      <c r="AP19" s="396"/>
      <c r="AQ19" s="396"/>
      <c r="AR19" s="396"/>
      <c r="AS19" s="396"/>
      <c r="AT19" s="397"/>
      <c r="AU19" s="479"/>
      <c r="AV19" s="480"/>
      <c r="AW19" s="480"/>
      <c r="AX19" s="480"/>
      <c r="AY19" s="402" t="s">
        <v>161</v>
      </c>
      <c r="AZ19" s="403"/>
      <c r="BA19" s="403"/>
      <c r="BB19" s="403"/>
      <c r="BC19" s="403"/>
      <c r="BD19" s="403"/>
      <c r="BE19" s="403"/>
      <c r="BF19" s="403"/>
      <c r="BG19" s="403"/>
      <c r="BH19" s="403"/>
      <c r="BI19" s="403"/>
      <c r="BJ19" s="403"/>
      <c r="BK19" s="403"/>
      <c r="BL19" s="403"/>
      <c r="BM19" s="404"/>
      <c r="BN19" s="422">
        <v>10048839</v>
      </c>
      <c r="BO19" s="423"/>
      <c r="BP19" s="423"/>
      <c r="BQ19" s="423"/>
      <c r="BR19" s="423"/>
      <c r="BS19" s="423"/>
      <c r="BT19" s="423"/>
      <c r="BU19" s="424"/>
      <c r="BV19" s="422">
        <v>10141069</v>
      </c>
      <c r="BW19" s="423"/>
      <c r="BX19" s="423"/>
      <c r="BY19" s="423"/>
      <c r="BZ19" s="423"/>
      <c r="CA19" s="423"/>
      <c r="CB19" s="423"/>
      <c r="CC19" s="424"/>
      <c r="CD19" s="192"/>
      <c r="CE19" s="420"/>
      <c r="CF19" s="420"/>
      <c r="CG19" s="420"/>
      <c r="CH19" s="420"/>
      <c r="CI19" s="420"/>
      <c r="CJ19" s="420"/>
      <c r="CK19" s="420"/>
      <c r="CL19" s="420"/>
      <c r="CM19" s="420"/>
      <c r="CN19" s="420"/>
      <c r="CO19" s="420"/>
      <c r="CP19" s="420"/>
      <c r="CQ19" s="420"/>
      <c r="CR19" s="420"/>
      <c r="CS19" s="421"/>
      <c r="CT19" s="392"/>
      <c r="CU19" s="393"/>
      <c r="CV19" s="393"/>
      <c r="CW19" s="393"/>
      <c r="CX19" s="393"/>
      <c r="CY19" s="393"/>
      <c r="CZ19" s="393"/>
      <c r="DA19" s="394"/>
      <c r="DB19" s="392"/>
      <c r="DC19" s="393"/>
      <c r="DD19" s="393"/>
      <c r="DE19" s="393"/>
      <c r="DF19" s="393"/>
      <c r="DG19" s="393"/>
      <c r="DH19" s="393"/>
      <c r="DI19" s="394"/>
    </row>
    <row r="20" spans="1:113" ht="18.75" customHeight="1" thickBot="1" x14ac:dyDescent="0.25">
      <c r="A20" s="179"/>
      <c r="B20" s="484" t="s">
        <v>162</v>
      </c>
      <c r="C20" s="485"/>
      <c r="D20" s="485"/>
      <c r="E20" s="486"/>
      <c r="F20" s="486"/>
      <c r="G20" s="486"/>
      <c r="H20" s="486"/>
      <c r="I20" s="486"/>
      <c r="J20" s="486"/>
      <c r="K20" s="486"/>
      <c r="L20" s="492">
        <v>14328</v>
      </c>
      <c r="M20" s="492"/>
      <c r="N20" s="492"/>
      <c r="O20" s="492"/>
      <c r="P20" s="492"/>
      <c r="Q20" s="492"/>
      <c r="R20" s="493"/>
      <c r="S20" s="493"/>
      <c r="T20" s="493"/>
      <c r="U20" s="493"/>
      <c r="V20" s="494"/>
      <c r="W20" s="503"/>
      <c r="X20" s="504"/>
      <c r="Y20" s="504"/>
      <c r="Z20" s="504"/>
      <c r="AA20" s="504"/>
      <c r="AB20" s="504"/>
      <c r="AC20" s="495"/>
      <c r="AD20" s="495"/>
      <c r="AE20" s="495"/>
      <c r="AF20" s="495"/>
      <c r="AG20" s="495"/>
      <c r="AH20" s="495"/>
      <c r="AI20" s="495"/>
      <c r="AJ20" s="495"/>
      <c r="AK20" s="495"/>
      <c r="AL20" s="496"/>
      <c r="AM20" s="497"/>
      <c r="AN20" s="469"/>
      <c r="AO20" s="469"/>
      <c r="AP20" s="469"/>
      <c r="AQ20" s="469"/>
      <c r="AR20" s="469"/>
      <c r="AS20" s="469"/>
      <c r="AT20" s="470"/>
      <c r="AU20" s="498"/>
      <c r="AV20" s="499"/>
      <c r="AW20" s="499"/>
      <c r="AX20" s="500"/>
      <c r="AY20" s="402"/>
      <c r="AZ20" s="403"/>
      <c r="BA20" s="403"/>
      <c r="BB20" s="403"/>
      <c r="BC20" s="403"/>
      <c r="BD20" s="403"/>
      <c r="BE20" s="403"/>
      <c r="BF20" s="403"/>
      <c r="BG20" s="403"/>
      <c r="BH20" s="403"/>
      <c r="BI20" s="403"/>
      <c r="BJ20" s="403"/>
      <c r="BK20" s="403"/>
      <c r="BL20" s="403"/>
      <c r="BM20" s="404"/>
      <c r="BN20" s="422"/>
      <c r="BO20" s="423"/>
      <c r="BP20" s="423"/>
      <c r="BQ20" s="423"/>
      <c r="BR20" s="423"/>
      <c r="BS20" s="423"/>
      <c r="BT20" s="423"/>
      <c r="BU20" s="424"/>
      <c r="BV20" s="422"/>
      <c r="BW20" s="423"/>
      <c r="BX20" s="423"/>
      <c r="BY20" s="423"/>
      <c r="BZ20" s="423"/>
      <c r="CA20" s="423"/>
      <c r="CB20" s="423"/>
      <c r="CC20" s="424"/>
      <c r="CD20" s="192"/>
      <c r="CE20" s="420"/>
      <c r="CF20" s="420"/>
      <c r="CG20" s="420"/>
      <c r="CH20" s="420"/>
      <c r="CI20" s="420"/>
      <c r="CJ20" s="420"/>
      <c r="CK20" s="420"/>
      <c r="CL20" s="420"/>
      <c r="CM20" s="420"/>
      <c r="CN20" s="420"/>
      <c r="CO20" s="420"/>
      <c r="CP20" s="420"/>
      <c r="CQ20" s="420"/>
      <c r="CR20" s="420"/>
      <c r="CS20" s="421"/>
      <c r="CT20" s="392"/>
      <c r="CU20" s="393"/>
      <c r="CV20" s="393"/>
      <c r="CW20" s="393"/>
      <c r="CX20" s="393"/>
      <c r="CY20" s="393"/>
      <c r="CZ20" s="393"/>
      <c r="DA20" s="394"/>
      <c r="DB20" s="392"/>
      <c r="DC20" s="393"/>
      <c r="DD20" s="393"/>
      <c r="DE20" s="393"/>
      <c r="DF20" s="393"/>
      <c r="DG20" s="393"/>
      <c r="DH20" s="393"/>
      <c r="DI20" s="394"/>
    </row>
    <row r="21" spans="1:113" ht="18.75" customHeight="1" x14ac:dyDescent="0.2">
      <c r="A21" s="179"/>
      <c r="B21" s="481" t="s">
        <v>163</v>
      </c>
      <c r="C21" s="482"/>
      <c r="D21" s="482"/>
      <c r="E21" s="482"/>
      <c r="F21" s="482"/>
      <c r="G21" s="482"/>
      <c r="H21" s="482"/>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2"/>
      <c r="AL21" s="482"/>
      <c r="AM21" s="482"/>
      <c r="AN21" s="482"/>
      <c r="AO21" s="482"/>
      <c r="AP21" s="482"/>
      <c r="AQ21" s="482"/>
      <c r="AR21" s="482"/>
      <c r="AS21" s="482"/>
      <c r="AT21" s="482"/>
      <c r="AU21" s="482"/>
      <c r="AV21" s="482"/>
      <c r="AW21" s="482"/>
      <c r="AX21" s="483"/>
      <c r="AY21" s="402"/>
      <c r="AZ21" s="403"/>
      <c r="BA21" s="403"/>
      <c r="BB21" s="403"/>
      <c r="BC21" s="403"/>
      <c r="BD21" s="403"/>
      <c r="BE21" s="403"/>
      <c r="BF21" s="403"/>
      <c r="BG21" s="403"/>
      <c r="BH21" s="403"/>
      <c r="BI21" s="403"/>
      <c r="BJ21" s="403"/>
      <c r="BK21" s="403"/>
      <c r="BL21" s="403"/>
      <c r="BM21" s="404"/>
      <c r="BN21" s="422"/>
      <c r="BO21" s="423"/>
      <c r="BP21" s="423"/>
      <c r="BQ21" s="423"/>
      <c r="BR21" s="423"/>
      <c r="BS21" s="423"/>
      <c r="BT21" s="423"/>
      <c r="BU21" s="424"/>
      <c r="BV21" s="422"/>
      <c r="BW21" s="423"/>
      <c r="BX21" s="423"/>
      <c r="BY21" s="423"/>
      <c r="BZ21" s="423"/>
      <c r="CA21" s="423"/>
      <c r="CB21" s="423"/>
      <c r="CC21" s="424"/>
      <c r="CD21" s="192"/>
      <c r="CE21" s="420"/>
      <c r="CF21" s="420"/>
      <c r="CG21" s="420"/>
      <c r="CH21" s="420"/>
      <c r="CI21" s="420"/>
      <c r="CJ21" s="420"/>
      <c r="CK21" s="420"/>
      <c r="CL21" s="420"/>
      <c r="CM21" s="420"/>
      <c r="CN21" s="420"/>
      <c r="CO21" s="420"/>
      <c r="CP21" s="420"/>
      <c r="CQ21" s="420"/>
      <c r="CR21" s="420"/>
      <c r="CS21" s="421"/>
      <c r="CT21" s="392"/>
      <c r="CU21" s="393"/>
      <c r="CV21" s="393"/>
      <c r="CW21" s="393"/>
      <c r="CX21" s="393"/>
      <c r="CY21" s="393"/>
      <c r="CZ21" s="393"/>
      <c r="DA21" s="394"/>
      <c r="DB21" s="392"/>
      <c r="DC21" s="393"/>
      <c r="DD21" s="393"/>
      <c r="DE21" s="393"/>
      <c r="DF21" s="393"/>
      <c r="DG21" s="393"/>
      <c r="DH21" s="393"/>
      <c r="DI21" s="394"/>
    </row>
    <row r="22" spans="1:113" ht="18.75" customHeight="1" thickBot="1" x14ac:dyDescent="0.25">
      <c r="A22" s="179"/>
      <c r="B22" s="451" t="s">
        <v>164</v>
      </c>
      <c r="C22" s="452"/>
      <c r="D22" s="453"/>
      <c r="E22" s="460" t="s">
        <v>1</v>
      </c>
      <c r="F22" s="435"/>
      <c r="G22" s="435"/>
      <c r="H22" s="435"/>
      <c r="I22" s="435"/>
      <c r="J22" s="435"/>
      <c r="K22" s="436"/>
      <c r="L22" s="460" t="s">
        <v>165</v>
      </c>
      <c r="M22" s="435"/>
      <c r="N22" s="435"/>
      <c r="O22" s="435"/>
      <c r="P22" s="436"/>
      <c r="Q22" s="445" t="s">
        <v>166</v>
      </c>
      <c r="R22" s="446"/>
      <c r="S22" s="446"/>
      <c r="T22" s="446"/>
      <c r="U22" s="446"/>
      <c r="V22" s="461"/>
      <c r="W22" s="463" t="s">
        <v>167</v>
      </c>
      <c r="X22" s="452"/>
      <c r="Y22" s="453"/>
      <c r="Z22" s="460" t="s">
        <v>1</v>
      </c>
      <c r="AA22" s="435"/>
      <c r="AB22" s="435"/>
      <c r="AC22" s="435"/>
      <c r="AD22" s="435"/>
      <c r="AE22" s="435"/>
      <c r="AF22" s="435"/>
      <c r="AG22" s="436"/>
      <c r="AH22" s="434" t="s">
        <v>168</v>
      </c>
      <c r="AI22" s="435"/>
      <c r="AJ22" s="435"/>
      <c r="AK22" s="435"/>
      <c r="AL22" s="436"/>
      <c r="AM22" s="434" t="s">
        <v>169</v>
      </c>
      <c r="AN22" s="440"/>
      <c r="AO22" s="440"/>
      <c r="AP22" s="440"/>
      <c r="AQ22" s="440"/>
      <c r="AR22" s="441"/>
      <c r="AS22" s="445" t="s">
        <v>166</v>
      </c>
      <c r="AT22" s="446"/>
      <c r="AU22" s="446"/>
      <c r="AV22" s="446"/>
      <c r="AW22" s="446"/>
      <c r="AX22" s="447"/>
      <c r="AY22" s="389"/>
      <c r="AZ22" s="390"/>
      <c r="BA22" s="390"/>
      <c r="BB22" s="390"/>
      <c r="BC22" s="390"/>
      <c r="BD22" s="390"/>
      <c r="BE22" s="390"/>
      <c r="BF22" s="390"/>
      <c r="BG22" s="390"/>
      <c r="BH22" s="390"/>
      <c r="BI22" s="390"/>
      <c r="BJ22" s="390"/>
      <c r="BK22" s="390"/>
      <c r="BL22" s="390"/>
      <c r="BM22" s="391"/>
      <c r="BN22" s="425"/>
      <c r="BO22" s="426"/>
      <c r="BP22" s="426"/>
      <c r="BQ22" s="426"/>
      <c r="BR22" s="426"/>
      <c r="BS22" s="426"/>
      <c r="BT22" s="426"/>
      <c r="BU22" s="427"/>
      <c r="BV22" s="425"/>
      <c r="BW22" s="426"/>
      <c r="BX22" s="426"/>
      <c r="BY22" s="426"/>
      <c r="BZ22" s="426"/>
      <c r="CA22" s="426"/>
      <c r="CB22" s="426"/>
      <c r="CC22" s="427"/>
      <c r="CD22" s="192"/>
      <c r="CE22" s="420"/>
      <c r="CF22" s="420"/>
      <c r="CG22" s="420"/>
      <c r="CH22" s="420"/>
      <c r="CI22" s="420"/>
      <c r="CJ22" s="420"/>
      <c r="CK22" s="420"/>
      <c r="CL22" s="420"/>
      <c r="CM22" s="420"/>
      <c r="CN22" s="420"/>
      <c r="CO22" s="420"/>
      <c r="CP22" s="420"/>
      <c r="CQ22" s="420"/>
      <c r="CR22" s="420"/>
      <c r="CS22" s="421"/>
      <c r="CT22" s="392"/>
      <c r="CU22" s="393"/>
      <c r="CV22" s="393"/>
      <c r="CW22" s="393"/>
      <c r="CX22" s="393"/>
      <c r="CY22" s="393"/>
      <c r="CZ22" s="393"/>
      <c r="DA22" s="394"/>
      <c r="DB22" s="392"/>
      <c r="DC22" s="393"/>
      <c r="DD22" s="393"/>
      <c r="DE22" s="393"/>
      <c r="DF22" s="393"/>
      <c r="DG22" s="393"/>
      <c r="DH22" s="393"/>
      <c r="DI22" s="394"/>
    </row>
    <row r="23" spans="1:113" ht="18.75" customHeight="1" x14ac:dyDescent="0.2">
      <c r="A23" s="179"/>
      <c r="B23" s="454"/>
      <c r="C23" s="455"/>
      <c r="D23" s="456"/>
      <c r="E23" s="437"/>
      <c r="F23" s="438"/>
      <c r="G23" s="438"/>
      <c r="H23" s="438"/>
      <c r="I23" s="438"/>
      <c r="J23" s="438"/>
      <c r="K23" s="439"/>
      <c r="L23" s="437"/>
      <c r="M23" s="438"/>
      <c r="N23" s="438"/>
      <c r="O23" s="438"/>
      <c r="P23" s="439"/>
      <c r="Q23" s="448"/>
      <c r="R23" s="449"/>
      <c r="S23" s="449"/>
      <c r="T23" s="449"/>
      <c r="U23" s="449"/>
      <c r="V23" s="462"/>
      <c r="W23" s="464"/>
      <c r="X23" s="455"/>
      <c r="Y23" s="456"/>
      <c r="Z23" s="437"/>
      <c r="AA23" s="438"/>
      <c r="AB23" s="438"/>
      <c r="AC23" s="438"/>
      <c r="AD23" s="438"/>
      <c r="AE23" s="438"/>
      <c r="AF23" s="438"/>
      <c r="AG23" s="439"/>
      <c r="AH23" s="437"/>
      <c r="AI23" s="438"/>
      <c r="AJ23" s="438"/>
      <c r="AK23" s="438"/>
      <c r="AL23" s="439"/>
      <c r="AM23" s="442"/>
      <c r="AN23" s="443"/>
      <c r="AO23" s="443"/>
      <c r="AP23" s="443"/>
      <c r="AQ23" s="443"/>
      <c r="AR23" s="444"/>
      <c r="AS23" s="448"/>
      <c r="AT23" s="449"/>
      <c r="AU23" s="449"/>
      <c r="AV23" s="449"/>
      <c r="AW23" s="449"/>
      <c r="AX23" s="450"/>
      <c r="AY23" s="414" t="s">
        <v>170</v>
      </c>
      <c r="AZ23" s="415"/>
      <c r="BA23" s="415"/>
      <c r="BB23" s="415"/>
      <c r="BC23" s="415"/>
      <c r="BD23" s="415"/>
      <c r="BE23" s="415"/>
      <c r="BF23" s="415"/>
      <c r="BG23" s="415"/>
      <c r="BH23" s="415"/>
      <c r="BI23" s="415"/>
      <c r="BJ23" s="415"/>
      <c r="BK23" s="415"/>
      <c r="BL23" s="415"/>
      <c r="BM23" s="416"/>
      <c r="BN23" s="422">
        <v>13414297</v>
      </c>
      <c r="BO23" s="423"/>
      <c r="BP23" s="423"/>
      <c r="BQ23" s="423"/>
      <c r="BR23" s="423"/>
      <c r="BS23" s="423"/>
      <c r="BT23" s="423"/>
      <c r="BU23" s="424"/>
      <c r="BV23" s="422">
        <v>14199795</v>
      </c>
      <c r="BW23" s="423"/>
      <c r="BX23" s="423"/>
      <c r="BY23" s="423"/>
      <c r="BZ23" s="423"/>
      <c r="CA23" s="423"/>
      <c r="CB23" s="423"/>
      <c r="CC23" s="424"/>
      <c r="CD23" s="192"/>
      <c r="CE23" s="420"/>
      <c r="CF23" s="420"/>
      <c r="CG23" s="420"/>
      <c r="CH23" s="420"/>
      <c r="CI23" s="420"/>
      <c r="CJ23" s="420"/>
      <c r="CK23" s="420"/>
      <c r="CL23" s="420"/>
      <c r="CM23" s="420"/>
      <c r="CN23" s="420"/>
      <c r="CO23" s="420"/>
      <c r="CP23" s="420"/>
      <c r="CQ23" s="420"/>
      <c r="CR23" s="420"/>
      <c r="CS23" s="421"/>
      <c r="CT23" s="392"/>
      <c r="CU23" s="393"/>
      <c r="CV23" s="393"/>
      <c r="CW23" s="393"/>
      <c r="CX23" s="393"/>
      <c r="CY23" s="393"/>
      <c r="CZ23" s="393"/>
      <c r="DA23" s="394"/>
      <c r="DB23" s="392"/>
      <c r="DC23" s="393"/>
      <c r="DD23" s="393"/>
      <c r="DE23" s="393"/>
      <c r="DF23" s="393"/>
      <c r="DG23" s="393"/>
      <c r="DH23" s="393"/>
      <c r="DI23" s="394"/>
    </row>
    <row r="24" spans="1:113" ht="18.75" customHeight="1" thickBot="1" x14ac:dyDescent="0.25">
      <c r="A24" s="179"/>
      <c r="B24" s="454"/>
      <c r="C24" s="455"/>
      <c r="D24" s="456"/>
      <c r="E24" s="395" t="s">
        <v>171</v>
      </c>
      <c r="F24" s="396"/>
      <c r="G24" s="396"/>
      <c r="H24" s="396"/>
      <c r="I24" s="396"/>
      <c r="J24" s="396"/>
      <c r="K24" s="397"/>
      <c r="L24" s="398">
        <v>1</v>
      </c>
      <c r="M24" s="399"/>
      <c r="N24" s="399"/>
      <c r="O24" s="399"/>
      <c r="P24" s="400"/>
      <c r="Q24" s="398">
        <v>7500</v>
      </c>
      <c r="R24" s="399"/>
      <c r="S24" s="399"/>
      <c r="T24" s="399"/>
      <c r="U24" s="399"/>
      <c r="V24" s="400"/>
      <c r="W24" s="464"/>
      <c r="X24" s="455"/>
      <c r="Y24" s="456"/>
      <c r="Z24" s="395" t="s">
        <v>172</v>
      </c>
      <c r="AA24" s="396"/>
      <c r="AB24" s="396"/>
      <c r="AC24" s="396"/>
      <c r="AD24" s="396"/>
      <c r="AE24" s="396"/>
      <c r="AF24" s="396"/>
      <c r="AG24" s="397"/>
      <c r="AH24" s="398">
        <v>243</v>
      </c>
      <c r="AI24" s="399"/>
      <c r="AJ24" s="399"/>
      <c r="AK24" s="399"/>
      <c r="AL24" s="400"/>
      <c r="AM24" s="398">
        <v>758889</v>
      </c>
      <c r="AN24" s="399"/>
      <c r="AO24" s="399"/>
      <c r="AP24" s="399"/>
      <c r="AQ24" s="399"/>
      <c r="AR24" s="400"/>
      <c r="AS24" s="398">
        <v>3123</v>
      </c>
      <c r="AT24" s="399"/>
      <c r="AU24" s="399"/>
      <c r="AV24" s="399"/>
      <c r="AW24" s="399"/>
      <c r="AX24" s="401"/>
      <c r="AY24" s="389" t="s">
        <v>173</v>
      </c>
      <c r="AZ24" s="390"/>
      <c r="BA24" s="390"/>
      <c r="BB24" s="390"/>
      <c r="BC24" s="390"/>
      <c r="BD24" s="390"/>
      <c r="BE24" s="390"/>
      <c r="BF24" s="390"/>
      <c r="BG24" s="390"/>
      <c r="BH24" s="390"/>
      <c r="BI24" s="390"/>
      <c r="BJ24" s="390"/>
      <c r="BK24" s="390"/>
      <c r="BL24" s="390"/>
      <c r="BM24" s="391"/>
      <c r="BN24" s="422">
        <v>3667807</v>
      </c>
      <c r="BO24" s="423"/>
      <c r="BP24" s="423"/>
      <c r="BQ24" s="423"/>
      <c r="BR24" s="423"/>
      <c r="BS24" s="423"/>
      <c r="BT24" s="423"/>
      <c r="BU24" s="424"/>
      <c r="BV24" s="422">
        <v>4157825</v>
      </c>
      <c r="BW24" s="423"/>
      <c r="BX24" s="423"/>
      <c r="BY24" s="423"/>
      <c r="BZ24" s="423"/>
      <c r="CA24" s="423"/>
      <c r="CB24" s="423"/>
      <c r="CC24" s="424"/>
      <c r="CD24" s="192"/>
      <c r="CE24" s="420"/>
      <c r="CF24" s="420"/>
      <c r="CG24" s="420"/>
      <c r="CH24" s="420"/>
      <c r="CI24" s="420"/>
      <c r="CJ24" s="420"/>
      <c r="CK24" s="420"/>
      <c r="CL24" s="420"/>
      <c r="CM24" s="420"/>
      <c r="CN24" s="420"/>
      <c r="CO24" s="420"/>
      <c r="CP24" s="420"/>
      <c r="CQ24" s="420"/>
      <c r="CR24" s="420"/>
      <c r="CS24" s="421"/>
      <c r="CT24" s="392"/>
      <c r="CU24" s="393"/>
      <c r="CV24" s="393"/>
      <c r="CW24" s="393"/>
      <c r="CX24" s="393"/>
      <c r="CY24" s="393"/>
      <c r="CZ24" s="393"/>
      <c r="DA24" s="394"/>
      <c r="DB24" s="392"/>
      <c r="DC24" s="393"/>
      <c r="DD24" s="393"/>
      <c r="DE24" s="393"/>
      <c r="DF24" s="393"/>
      <c r="DG24" s="393"/>
      <c r="DH24" s="393"/>
      <c r="DI24" s="394"/>
    </row>
    <row r="25" spans="1:113" ht="18.75" customHeight="1" x14ac:dyDescent="0.2">
      <c r="A25" s="179"/>
      <c r="B25" s="454"/>
      <c r="C25" s="455"/>
      <c r="D25" s="456"/>
      <c r="E25" s="395" t="s">
        <v>174</v>
      </c>
      <c r="F25" s="396"/>
      <c r="G25" s="396"/>
      <c r="H25" s="396"/>
      <c r="I25" s="396"/>
      <c r="J25" s="396"/>
      <c r="K25" s="397"/>
      <c r="L25" s="398">
        <v>1</v>
      </c>
      <c r="M25" s="399"/>
      <c r="N25" s="399"/>
      <c r="O25" s="399"/>
      <c r="P25" s="400"/>
      <c r="Q25" s="398">
        <v>6400</v>
      </c>
      <c r="R25" s="399"/>
      <c r="S25" s="399"/>
      <c r="T25" s="399"/>
      <c r="U25" s="399"/>
      <c r="V25" s="400"/>
      <c r="W25" s="464"/>
      <c r="X25" s="455"/>
      <c r="Y25" s="456"/>
      <c r="Z25" s="395" t="s">
        <v>175</v>
      </c>
      <c r="AA25" s="396"/>
      <c r="AB25" s="396"/>
      <c r="AC25" s="396"/>
      <c r="AD25" s="396"/>
      <c r="AE25" s="396"/>
      <c r="AF25" s="396"/>
      <c r="AG25" s="397"/>
      <c r="AH25" s="398" t="s">
        <v>176</v>
      </c>
      <c r="AI25" s="399"/>
      <c r="AJ25" s="399"/>
      <c r="AK25" s="399"/>
      <c r="AL25" s="400"/>
      <c r="AM25" s="398" t="s">
        <v>139</v>
      </c>
      <c r="AN25" s="399"/>
      <c r="AO25" s="399"/>
      <c r="AP25" s="399"/>
      <c r="AQ25" s="399"/>
      <c r="AR25" s="400"/>
      <c r="AS25" s="398" t="s">
        <v>139</v>
      </c>
      <c r="AT25" s="399"/>
      <c r="AU25" s="399"/>
      <c r="AV25" s="399"/>
      <c r="AW25" s="399"/>
      <c r="AX25" s="401"/>
      <c r="AY25" s="414" t="s">
        <v>177</v>
      </c>
      <c r="AZ25" s="415"/>
      <c r="BA25" s="415"/>
      <c r="BB25" s="415"/>
      <c r="BC25" s="415"/>
      <c r="BD25" s="415"/>
      <c r="BE25" s="415"/>
      <c r="BF25" s="415"/>
      <c r="BG25" s="415"/>
      <c r="BH25" s="415"/>
      <c r="BI25" s="415"/>
      <c r="BJ25" s="415"/>
      <c r="BK25" s="415"/>
      <c r="BL25" s="415"/>
      <c r="BM25" s="416"/>
      <c r="BN25" s="417">
        <v>1141593</v>
      </c>
      <c r="BO25" s="418"/>
      <c r="BP25" s="418"/>
      <c r="BQ25" s="418"/>
      <c r="BR25" s="418"/>
      <c r="BS25" s="418"/>
      <c r="BT25" s="418"/>
      <c r="BU25" s="419"/>
      <c r="BV25" s="417">
        <v>481602</v>
      </c>
      <c r="BW25" s="418"/>
      <c r="BX25" s="418"/>
      <c r="BY25" s="418"/>
      <c r="BZ25" s="418"/>
      <c r="CA25" s="418"/>
      <c r="CB25" s="418"/>
      <c r="CC25" s="419"/>
      <c r="CD25" s="192"/>
      <c r="CE25" s="420"/>
      <c r="CF25" s="420"/>
      <c r="CG25" s="420"/>
      <c r="CH25" s="420"/>
      <c r="CI25" s="420"/>
      <c r="CJ25" s="420"/>
      <c r="CK25" s="420"/>
      <c r="CL25" s="420"/>
      <c r="CM25" s="420"/>
      <c r="CN25" s="420"/>
      <c r="CO25" s="420"/>
      <c r="CP25" s="420"/>
      <c r="CQ25" s="420"/>
      <c r="CR25" s="420"/>
      <c r="CS25" s="421"/>
      <c r="CT25" s="392"/>
      <c r="CU25" s="393"/>
      <c r="CV25" s="393"/>
      <c r="CW25" s="393"/>
      <c r="CX25" s="393"/>
      <c r="CY25" s="393"/>
      <c r="CZ25" s="393"/>
      <c r="DA25" s="394"/>
      <c r="DB25" s="392"/>
      <c r="DC25" s="393"/>
      <c r="DD25" s="393"/>
      <c r="DE25" s="393"/>
      <c r="DF25" s="393"/>
      <c r="DG25" s="393"/>
      <c r="DH25" s="393"/>
      <c r="DI25" s="394"/>
    </row>
    <row r="26" spans="1:113" ht="18.75" customHeight="1" x14ac:dyDescent="0.2">
      <c r="A26" s="179"/>
      <c r="B26" s="454"/>
      <c r="C26" s="455"/>
      <c r="D26" s="456"/>
      <c r="E26" s="395" t="s">
        <v>178</v>
      </c>
      <c r="F26" s="396"/>
      <c r="G26" s="396"/>
      <c r="H26" s="396"/>
      <c r="I26" s="396"/>
      <c r="J26" s="396"/>
      <c r="K26" s="397"/>
      <c r="L26" s="398">
        <v>1</v>
      </c>
      <c r="M26" s="399"/>
      <c r="N26" s="399"/>
      <c r="O26" s="399"/>
      <c r="P26" s="400"/>
      <c r="Q26" s="398">
        <v>6100</v>
      </c>
      <c r="R26" s="399"/>
      <c r="S26" s="399"/>
      <c r="T26" s="399"/>
      <c r="U26" s="399"/>
      <c r="V26" s="400"/>
      <c r="W26" s="464"/>
      <c r="X26" s="455"/>
      <c r="Y26" s="456"/>
      <c r="Z26" s="395" t="s">
        <v>179</v>
      </c>
      <c r="AA26" s="477"/>
      <c r="AB26" s="477"/>
      <c r="AC26" s="477"/>
      <c r="AD26" s="477"/>
      <c r="AE26" s="477"/>
      <c r="AF26" s="477"/>
      <c r="AG26" s="478"/>
      <c r="AH26" s="398">
        <v>3</v>
      </c>
      <c r="AI26" s="399"/>
      <c r="AJ26" s="399"/>
      <c r="AK26" s="399"/>
      <c r="AL26" s="400"/>
      <c r="AM26" s="398">
        <v>9438</v>
      </c>
      <c r="AN26" s="399"/>
      <c r="AO26" s="399"/>
      <c r="AP26" s="399"/>
      <c r="AQ26" s="399"/>
      <c r="AR26" s="400"/>
      <c r="AS26" s="398">
        <v>3146</v>
      </c>
      <c r="AT26" s="399"/>
      <c r="AU26" s="399"/>
      <c r="AV26" s="399"/>
      <c r="AW26" s="399"/>
      <c r="AX26" s="401"/>
      <c r="AY26" s="431" t="s">
        <v>180</v>
      </c>
      <c r="AZ26" s="432"/>
      <c r="BA26" s="432"/>
      <c r="BB26" s="432"/>
      <c r="BC26" s="432"/>
      <c r="BD26" s="432"/>
      <c r="BE26" s="432"/>
      <c r="BF26" s="432"/>
      <c r="BG26" s="432"/>
      <c r="BH26" s="432"/>
      <c r="BI26" s="432"/>
      <c r="BJ26" s="432"/>
      <c r="BK26" s="432"/>
      <c r="BL26" s="432"/>
      <c r="BM26" s="433"/>
      <c r="BN26" s="422" t="s">
        <v>176</v>
      </c>
      <c r="BO26" s="423"/>
      <c r="BP26" s="423"/>
      <c r="BQ26" s="423"/>
      <c r="BR26" s="423"/>
      <c r="BS26" s="423"/>
      <c r="BT26" s="423"/>
      <c r="BU26" s="424"/>
      <c r="BV26" s="422" t="s">
        <v>176</v>
      </c>
      <c r="BW26" s="423"/>
      <c r="BX26" s="423"/>
      <c r="BY26" s="423"/>
      <c r="BZ26" s="423"/>
      <c r="CA26" s="423"/>
      <c r="CB26" s="423"/>
      <c r="CC26" s="424"/>
      <c r="CD26" s="192"/>
      <c r="CE26" s="420"/>
      <c r="CF26" s="420"/>
      <c r="CG26" s="420"/>
      <c r="CH26" s="420"/>
      <c r="CI26" s="420"/>
      <c r="CJ26" s="420"/>
      <c r="CK26" s="420"/>
      <c r="CL26" s="420"/>
      <c r="CM26" s="420"/>
      <c r="CN26" s="420"/>
      <c r="CO26" s="420"/>
      <c r="CP26" s="420"/>
      <c r="CQ26" s="420"/>
      <c r="CR26" s="420"/>
      <c r="CS26" s="421"/>
      <c r="CT26" s="392"/>
      <c r="CU26" s="393"/>
      <c r="CV26" s="393"/>
      <c r="CW26" s="393"/>
      <c r="CX26" s="393"/>
      <c r="CY26" s="393"/>
      <c r="CZ26" s="393"/>
      <c r="DA26" s="394"/>
      <c r="DB26" s="392"/>
      <c r="DC26" s="393"/>
      <c r="DD26" s="393"/>
      <c r="DE26" s="393"/>
      <c r="DF26" s="393"/>
      <c r="DG26" s="393"/>
      <c r="DH26" s="393"/>
      <c r="DI26" s="394"/>
    </row>
    <row r="27" spans="1:113" ht="18.75" customHeight="1" thickBot="1" x14ac:dyDescent="0.25">
      <c r="A27" s="179"/>
      <c r="B27" s="454"/>
      <c r="C27" s="455"/>
      <c r="D27" s="456"/>
      <c r="E27" s="395" t="s">
        <v>181</v>
      </c>
      <c r="F27" s="396"/>
      <c r="G27" s="396"/>
      <c r="H27" s="396"/>
      <c r="I27" s="396"/>
      <c r="J27" s="396"/>
      <c r="K27" s="397"/>
      <c r="L27" s="398">
        <v>1</v>
      </c>
      <c r="M27" s="399"/>
      <c r="N27" s="399"/>
      <c r="O27" s="399"/>
      <c r="P27" s="400"/>
      <c r="Q27" s="398">
        <v>3260</v>
      </c>
      <c r="R27" s="399"/>
      <c r="S27" s="399"/>
      <c r="T27" s="399"/>
      <c r="U27" s="399"/>
      <c r="V27" s="400"/>
      <c r="W27" s="464"/>
      <c r="X27" s="455"/>
      <c r="Y27" s="456"/>
      <c r="Z27" s="395" t="s">
        <v>182</v>
      </c>
      <c r="AA27" s="396"/>
      <c r="AB27" s="396"/>
      <c r="AC27" s="396"/>
      <c r="AD27" s="396"/>
      <c r="AE27" s="396"/>
      <c r="AF27" s="396"/>
      <c r="AG27" s="397"/>
      <c r="AH27" s="398">
        <v>6</v>
      </c>
      <c r="AI27" s="399"/>
      <c r="AJ27" s="399"/>
      <c r="AK27" s="399"/>
      <c r="AL27" s="400"/>
      <c r="AM27" s="398">
        <v>23670</v>
      </c>
      <c r="AN27" s="399"/>
      <c r="AO27" s="399"/>
      <c r="AP27" s="399"/>
      <c r="AQ27" s="399"/>
      <c r="AR27" s="400"/>
      <c r="AS27" s="398">
        <v>3945</v>
      </c>
      <c r="AT27" s="399"/>
      <c r="AU27" s="399"/>
      <c r="AV27" s="399"/>
      <c r="AW27" s="399"/>
      <c r="AX27" s="401"/>
      <c r="AY27" s="428" t="s">
        <v>183</v>
      </c>
      <c r="AZ27" s="429"/>
      <c r="BA27" s="429"/>
      <c r="BB27" s="429"/>
      <c r="BC27" s="429"/>
      <c r="BD27" s="429"/>
      <c r="BE27" s="429"/>
      <c r="BF27" s="429"/>
      <c r="BG27" s="429"/>
      <c r="BH27" s="429"/>
      <c r="BI27" s="429"/>
      <c r="BJ27" s="429"/>
      <c r="BK27" s="429"/>
      <c r="BL27" s="429"/>
      <c r="BM27" s="430"/>
      <c r="BN27" s="425" t="s">
        <v>176</v>
      </c>
      <c r="BO27" s="426"/>
      <c r="BP27" s="426"/>
      <c r="BQ27" s="426"/>
      <c r="BR27" s="426"/>
      <c r="BS27" s="426"/>
      <c r="BT27" s="426"/>
      <c r="BU27" s="427"/>
      <c r="BV27" s="425" t="s">
        <v>176</v>
      </c>
      <c r="BW27" s="426"/>
      <c r="BX27" s="426"/>
      <c r="BY27" s="426"/>
      <c r="BZ27" s="426"/>
      <c r="CA27" s="426"/>
      <c r="CB27" s="426"/>
      <c r="CC27" s="427"/>
      <c r="CD27" s="194"/>
      <c r="CE27" s="420"/>
      <c r="CF27" s="420"/>
      <c r="CG27" s="420"/>
      <c r="CH27" s="420"/>
      <c r="CI27" s="420"/>
      <c r="CJ27" s="420"/>
      <c r="CK27" s="420"/>
      <c r="CL27" s="420"/>
      <c r="CM27" s="420"/>
      <c r="CN27" s="420"/>
      <c r="CO27" s="420"/>
      <c r="CP27" s="420"/>
      <c r="CQ27" s="420"/>
      <c r="CR27" s="420"/>
      <c r="CS27" s="421"/>
      <c r="CT27" s="392"/>
      <c r="CU27" s="393"/>
      <c r="CV27" s="393"/>
      <c r="CW27" s="393"/>
      <c r="CX27" s="393"/>
      <c r="CY27" s="393"/>
      <c r="CZ27" s="393"/>
      <c r="DA27" s="394"/>
      <c r="DB27" s="392"/>
      <c r="DC27" s="393"/>
      <c r="DD27" s="393"/>
      <c r="DE27" s="393"/>
      <c r="DF27" s="393"/>
      <c r="DG27" s="393"/>
      <c r="DH27" s="393"/>
      <c r="DI27" s="394"/>
    </row>
    <row r="28" spans="1:113" ht="18.75" customHeight="1" x14ac:dyDescent="0.2">
      <c r="A28" s="179"/>
      <c r="B28" s="454"/>
      <c r="C28" s="455"/>
      <c r="D28" s="456"/>
      <c r="E28" s="395" t="s">
        <v>184</v>
      </c>
      <c r="F28" s="396"/>
      <c r="G28" s="396"/>
      <c r="H28" s="396"/>
      <c r="I28" s="396"/>
      <c r="J28" s="396"/>
      <c r="K28" s="397"/>
      <c r="L28" s="398">
        <v>1</v>
      </c>
      <c r="M28" s="399"/>
      <c r="N28" s="399"/>
      <c r="O28" s="399"/>
      <c r="P28" s="400"/>
      <c r="Q28" s="398">
        <v>2720</v>
      </c>
      <c r="R28" s="399"/>
      <c r="S28" s="399"/>
      <c r="T28" s="399"/>
      <c r="U28" s="399"/>
      <c r="V28" s="400"/>
      <c r="W28" s="464"/>
      <c r="X28" s="455"/>
      <c r="Y28" s="456"/>
      <c r="Z28" s="395" t="s">
        <v>185</v>
      </c>
      <c r="AA28" s="396"/>
      <c r="AB28" s="396"/>
      <c r="AC28" s="396"/>
      <c r="AD28" s="396"/>
      <c r="AE28" s="396"/>
      <c r="AF28" s="396"/>
      <c r="AG28" s="397"/>
      <c r="AH28" s="398" t="s">
        <v>176</v>
      </c>
      <c r="AI28" s="399"/>
      <c r="AJ28" s="399"/>
      <c r="AK28" s="399"/>
      <c r="AL28" s="400"/>
      <c r="AM28" s="398" t="s">
        <v>176</v>
      </c>
      <c r="AN28" s="399"/>
      <c r="AO28" s="399"/>
      <c r="AP28" s="399"/>
      <c r="AQ28" s="399"/>
      <c r="AR28" s="400"/>
      <c r="AS28" s="398" t="s">
        <v>176</v>
      </c>
      <c r="AT28" s="399"/>
      <c r="AU28" s="399"/>
      <c r="AV28" s="399"/>
      <c r="AW28" s="399"/>
      <c r="AX28" s="401"/>
      <c r="AY28" s="405" t="s">
        <v>186</v>
      </c>
      <c r="AZ28" s="406"/>
      <c r="BA28" s="406"/>
      <c r="BB28" s="407"/>
      <c r="BC28" s="414" t="s">
        <v>48</v>
      </c>
      <c r="BD28" s="415"/>
      <c r="BE28" s="415"/>
      <c r="BF28" s="415"/>
      <c r="BG28" s="415"/>
      <c r="BH28" s="415"/>
      <c r="BI28" s="415"/>
      <c r="BJ28" s="415"/>
      <c r="BK28" s="415"/>
      <c r="BL28" s="415"/>
      <c r="BM28" s="416"/>
      <c r="BN28" s="417">
        <v>1048285</v>
      </c>
      <c r="BO28" s="418"/>
      <c r="BP28" s="418"/>
      <c r="BQ28" s="418"/>
      <c r="BR28" s="418"/>
      <c r="BS28" s="418"/>
      <c r="BT28" s="418"/>
      <c r="BU28" s="419"/>
      <c r="BV28" s="417">
        <v>886735</v>
      </c>
      <c r="BW28" s="418"/>
      <c r="BX28" s="418"/>
      <c r="BY28" s="418"/>
      <c r="BZ28" s="418"/>
      <c r="CA28" s="418"/>
      <c r="CB28" s="418"/>
      <c r="CC28" s="419"/>
      <c r="CD28" s="192"/>
      <c r="CE28" s="420"/>
      <c r="CF28" s="420"/>
      <c r="CG28" s="420"/>
      <c r="CH28" s="420"/>
      <c r="CI28" s="420"/>
      <c r="CJ28" s="420"/>
      <c r="CK28" s="420"/>
      <c r="CL28" s="420"/>
      <c r="CM28" s="420"/>
      <c r="CN28" s="420"/>
      <c r="CO28" s="420"/>
      <c r="CP28" s="420"/>
      <c r="CQ28" s="420"/>
      <c r="CR28" s="420"/>
      <c r="CS28" s="421"/>
      <c r="CT28" s="392"/>
      <c r="CU28" s="393"/>
      <c r="CV28" s="393"/>
      <c r="CW28" s="393"/>
      <c r="CX28" s="393"/>
      <c r="CY28" s="393"/>
      <c r="CZ28" s="393"/>
      <c r="DA28" s="394"/>
      <c r="DB28" s="392"/>
      <c r="DC28" s="393"/>
      <c r="DD28" s="393"/>
      <c r="DE28" s="393"/>
      <c r="DF28" s="393"/>
      <c r="DG28" s="393"/>
      <c r="DH28" s="393"/>
      <c r="DI28" s="394"/>
    </row>
    <row r="29" spans="1:113" ht="18.75" customHeight="1" x14ac:dyDescent="0.2">
      <c r="A29" s="179"/>
      <c r="B29" s="454"/>
      <c r="C29" s="455"/>
      <c r="D29" s="456"/>
      <c r="E29" s="395" t="s">
        <v>187</v>
      </c>
      <c r="F29" s="396"/>
      <c r="G29" s="396"/>
      <c r="H29" s="396"/>
      <c r="I29" s="396"/>
      <c r="J29" s="396"/>
      <c r="K29" s="397"/>
      <c r="L29" s="398">
        <v>13</v>
      </c>
      <c r="M29" s="399"/>
      <c r="N29" s="399"/>
      <c r="O29" s="399"/>
      <c r="P29" s="400"/>
      <c r="Q29" s="398">
        <v>2520</v>
      </c>
      <c r="R29" s="399"/>
      <c r="S29" s="399"/>
      <c r="T29" s="399"/>
      <c r="U29" s="399"/>
      <c r="V29" s="400"/>
      <c r="W29" s="465"/>
      <c r="X29" s="466"/>
      <c r="Y29" s="467"/>
      <c r="Z29" s="395" t="s">
        <v>188</v>
      </c>
      <c r="AA29" s="396"/>
      <c r="AB29" s="396"/>
      <c r="AC29" s="396"/>
      <c r="AD29" s="396"/>
      <c r="AE29" s="396"/>
      <c r="AF29" s="396"/>
      <c r="AG29" s="397"/>
      <c r="AH29" s="398">
        <v>249</v>
      </c>
      <c r="AI29" s="399"/>
      <c r="AJ29" s="399"/>
      <c r="AK29" s="399"/>
      <c r="AL29" s="400"/>
      <c r="AM29" s="398">
        <v>782559</v>
      </c>
      <c r="AN29" s="399"/>
      <c r="AO29" s="399"/>
      <c r="AP29" s="399"/>
      <c r="AQ29" s="399"/>
      <c r="AR29" s="400"/>
      <c r="AS29" s="398">
        <v>3143</v>
      </c>
      <c r="AT29" s="399"/>
      <c r="AU29" s="399"/>
      <c r="AV29" s="399"/>
      <c r="AW29" s="399"/>
      <c r="AX29" s="401"/>
      <c r="AY29" s="408"/>
      <c r="AZ29" s="409"/>
      <c r="BA29" s="409"/>
      <c r="BB29" s="410"/>
      <c r="BC29" s="402" t="s">
        <v>189</v>
      </c>
      <c r="BD29" s="403"/>
      <c r="BE29" s="403"/>
      <c r="BF29" s="403"/>
      <c r="BG29" s="403"/>
      <c r="BH29" s="403"/>
      <c r="BI29" s="403"/>
      <c r="BJ29" s="403"/>
      <c r="BK29" s="403"/>
      <c r="BL29" s="403"/>
      <c r="BM29" s="404"/>
      <c r="BN29" s="422" t="s">
        <v>139</v>
      </c>
      <c r="BO29" s="423"/>
      <c r="BP29" s="423"/>
      <c r="BQ29" s="423"/>
      <c r="BR29" s="423"/>
      <c r="BS29" s="423"/>
      <c r="BT29" s="423"/>
      <c r="BU29" s="424"/>
      <c r="BV29" s="422" t="s">
        <v>176</v>
      </c>
      <c r="BW29" s="423"/>
      <c r="BX29" s="423"/>
      <c r="BY29" s="423"/>
      <c r="BZ29" s="423"/>
      <c r="CA29" s="423"/>
      <c r="CB29" s="423"/>
      <c r="CC29" s="424"/>
      <c r="CD29" s="194"/>
      <c r="CE29" s="420"/>
      <c r="CF29" s="420"/>
      <c r="CG29" s="420"/>
      <c r="CH29" s="420"/>
      <c r="CI29" s="420"/>
      <c r="CJ29" s="420"/>
      <c r="CK29" s="420"/>
      <c r="CL29" s="420"/>
      <c r="CM29" s="420"/>
      <c r="CN29" s="420"/>
      <c r="CO29" s="420"/>
      <c r="CP29" s="420"/>
      <c r="CQ29" s="420"/>
      <c r="CR29" s="420"/>
      <c r="CS29" s="421"/>
      <c r="CT29" s="392"/>
      <c r="CU29" s="393"/>
      <c r="CV29" s="393"/>
      <c r="CW29" s="393"/>
      <c r="CX29" s="393"/>
      <c r="CY29" s="393"/>
      <c r="CZ29" s="393"/>
      <c r="DA29" s="394"/>
      <c r="DB29" s="392"/>
      <c r="DC29" s="393"/>
      <c r="DD29" s="393"/>
      <c r="DE29" s="393"/>
      <c r="DF29" s="393"/>
      <c r="DG29" s="393"/>
      <c r="DH29" s="393"/>
      <c r="DI29" s="394"/>
    </row>
    <row r="30" spans="1:113" ht="18.75" customHeight="1" thickBot="1" x14ac:dyDescent="0.25">
      <c r="A30" s="179"/>
      <c r="B30" s="457"/>
      <c r="C30" s="458"/>
      <c r="D30" s="459"/>
      <c r="E30" s="468"/>
      <c r="F30" s="469"/>
      <c r="G30" s="469"/>
      <c r="H30" s="469"/>
      <c r="I30" s="469"/>
      <c r="J30" s="469"/>
      <c r="K30" s="470"/>
      <c r="L30" s="471"/>
      <c r="M30" s="472"/>
      <c r="N30" s="472"/>
      <c r="O30" s="472"/>
      <c r="P30" s="473"/>
      <c r="Q30" s="471"/>
      <c r="R30" s="472"/>
      <c r="S30" s="472"/>
      <c r="T30" s="472"/>
      <c r="U30" s="472"/>
      <c r="V30" s="473"/>
      <c r="W30" s="474" t="s">
        <v>190</v>
      </c>
      <c r="X30" s="475"/>
      <c r="Y30" s="475"/>
      <c r="Z30" s="475"/>
      <c r="AA30" s="475"/>
      <c r="AB30" s="475"/>
      <c r="AC30" s="475"/>
      <c r="AD30" s="475"/>
      <c r="AE30" s="475"/>
      <c r="AF30" s="475"/>
      <c r="AG30" s="476"/>
      <c r="AH30" s="386">
        <v>98.9</v>
      </c>
      <c r="AI30" s="387"/>
      <c r="AJ30" s="387"/>
      <c r="AK30" s="387"/>
      <c r="AL30" s="387"/>
      <c r="AM30" s="387"/>
      <c r="AN30" s="387"/>
      <c r="AO30" s="387"/>
      <c r="AP30" s="387"/>
      <c r="AQ30" s="387"/>
      <c r="AR30" s="387"/>
      <c r="AS30" s="387"/>
      <c r="AT30" s="387"/>
      <c r="AU30" s="387"/>
      <c r="AV30" s="387"/>
      <c r="AW30" s="387"/>
      <c r="AX30" s="388"/>
      <c r="AY30" s="411"/>
      <c r="AZ30" s="412"/>
      <c r="BA30" s="412"/>
      <c r="BB30" s="413"/>
      <c r="BC30" s="389" t="s">
        <v>50</v>
      </c>
      <c r="BD30" s="390"/>
      <c r="BE30" s="390"/>
      <c r="BF30" s="390"/>
      <c r="BG30" s="390"/>
      <c r="BH30" s="390"/>
      <c r="BI30" s="390"/>
      <c r="BJ30" s="390"/>
      <c r="BK30" s="390"/>
      <c r="BL30" s="390"/>
      <c r="BM30" s="391"/>
      <c r="BN30" s="425">
        <v>433763</v>
      </c>
      <c r="BO30" s="426"/>
      <c r="BP30" s="426"/>
      <c r="BQ30" s="426"/>
      <c r="BR30" s="426"/>
      <c r="BS30" s="426"/>
      <c r="BT30" s="426"/>
      <c r="BU30" s="427"/>
      <c r="BV30" s="425">
        <v>223565</v>
      </c>
      <c r="BW30" s="426"/>
      <c r="BX30" s="426"/>
      <c r="BY30" s="426"/>
      <c r="BZ30" s="426"/>
      <c r="CA30" s="426"/>
      <c r="CB30" s="426"/>
      <c r="CC30" s="427"/>
      <c r="CD30" s="195"/>
      <c r="CE30" s="196"/>
      <c r="CF30" s="196"/>
      <c r="CG30" s="196"/>
      <c r="CH30" s="196"/>
      <c r="CI30" s="196"/>
      <c r="CJ30" s="196"/>
      <c r="CK30" s="196"/>
      <c r="CL30" s="196"/>
      <c r="CM30" s="196"/>
      <c r="CN30" s="196"/>
      <c r="CO30" s="196"/>
      <c r="CP30" s="196"/>
      <c r="CQ30" s="196"/>
      <c r="CR30" s="196"/>
      <c r="CS30" s="197"/>
      <c r="CT30" s="198"/>
      <c r="CU30" s="199"/>
      <c r="CV30" s="199"/>
      <c r="CW30" s="199"/>
      <c r="CX30" s="199"/>
      <c r="CY30" s="199"/>
      <c r="CZ30" s="199"/>
      <c r="DA30" s="200"/>
      <c r="DB30" s="198"/>
      <c r="DC30" s="199"/>
      <c r="DD30" s="199"/>
      <c r="DE30" s="199"/>
      <c r="DF30" s="199"/>
      <c r="DG30" s="199"/>
      <c r="DH30" s="199"/>
      <c r="DI30" s="200"/>
    </row>
    <row r="31" spans="1:113" ht="13.5" customHeight="1" x14ac:dyDescent="0.2">
      <c r="A31" s="179"/>
      <c r="B31" s="201"/>
      <c r="DI31" s="202"/>
    </row>
    <row r="32" spans="1:113" ht="13.5" customHeight="1" x14ac:dyDescent="0.2">
      <c r="A32" s="179"/>
      <c r="B32" s="203"/>
      <c r="C32" s="179" t="s">
        <v>191</v>
      </c>
      <c r="D32" s="179"/>
      <c r="E32" s="179"/>
      <c r="U32" s="178" t="s">
        <v>192</v>
      </c>
      <c r="AM32" s="178" t="s">
        <v>193</v>
      </c>
      <c r="BE32" s="178" t="s">
        <v>194</v>
      </c>
      <c r="BW32" s="178" t="s">
        <v>195</v>
      </c>
      <c r="CO32" s="178" t="s">
        <v>196</v>
      </c>
      <c r="DI32" s="202"/>
    </row>
    <row r="33" spans="1:113" ht="13.5" customHeight="1" x14ac:dyDescent="0.2">
      <c r="A33" s="179"/>
      <c r="B33" s="203"/>
      <c r="C33" s="385" t="s">
        <v>197</v>
      </c>
      <c r="D33" s="385"/>
      <c r="E33" s="384" t="s">
        <v>198</v>
      </c>
      <c r="F33" s="384"/>
      <c r="G33" s="384"/>
      <c r="H33" s="384"/>
      <c r="I33" s="384"/>
      <c r="J33" s="384"/>
      <c r="K33" s="384"/>
      <c r="L33" s="384"/>
      <c r="M33" s="384"/>
      <c r="N33" s="384"/>
      <c r="O33" s="384"/>
      <c r="P33" s="384"/>
      <c r="Q33" s="384"/>
      <c r="R33" s="384"/>
      <c r="S33" s="384"/>
      <c r="T33" s="204"/>
      <c r="U33" s="385" t="s">
        <v>197</v>
      </c>
      <c r="V33" s="385"/>
      <c r="W33" s="384" t="s">
        <v>198</v>
      </c>
      <c r="X33" s="384"/>
      <c r="Y33" s="384"/>
      <c r="Z33" s="384"/>
      <c r="AA33" s="384"/>
      <c r="AB33" s="384"/>
      <c r="AC33" s="384"/>
      <c r="AD33" s="384"/>
      <c r="AE33" s="384"/>
      <c r="AF33" s="384"/>
      <c r="AG33" s="384"/>
      <c r="AH33" s="384"/>
      <c r="AI33" s="384"/>
      <c r="AJ33" s="384"/>
      <c r="AK33" s="384"/>
      <c r="AL33" s="204"/>
      <c r="AM33" s="385" t="s">
        <v>197</v>
      </c>
      <c r="AN33" s="385"/>
      <c r="AO33" s="384" t="s">
        <v>198</v>
      </c>
      <c r="AP33" s="384"/>
      <c r="AQ33" s="384"/>
      <c r="AR33" s="384"/>
      <c r="AS33" s="384"/>
      <c r="AT33" s="384"/>
      <c r="AU33" s="384"/>
      <c r="AV33" s="384"/>
      <c r="AW33" s="384"/>
      <c r="AX33" s="384"/>
      <c r="AY33" s="384"/>
      <c r="AZ33" s="384"/>
      <c r="BA33" s="384"/>
      <c r="BB33" s="384"/>
      <c r="BC33" s="384"/>
      <c r="BD33" s="205"/>
      <c r="BE33" s="384" t="s">
        <v>199</v>
      </c>
      <c r="BF33" s="384"/>
      <c r="BG33" s="384" t="s">
        <v>200</v>
      </c>
      <c r="BH33" s="384"/>
      <c r="BI33" s="384"/>
      <c r="BJ33" s="384"/>
      <c r="BK33" s="384"/>
      <c r="BL33" s="384"/>
      <c r="BM33" s="384"/>
      <c r="BN33" s="384"/>
      <c r="BO33" s="384"/>
      <c r="BP33" s="384"/>
      <c r="BQ33" s="384"/>
      <c r="BR33" s="384"/>
      <c r="BS33" s="384"/>
      <c r="BT33" s="384"/>
      <c r="BU33" s="384"/>
      <c r="BV33" s="205"/>
      <c r="BW33" s="385" t="s">
        <v>199</v>
      </c>
      <c r="BX33" s="385"/>
      <c r="BY33" s="384" t="s">
        <v>201</v>
      </c>
      <c r="BZ33" s="384"/>
      <c r="CA33" s="384"/>
      <c r="CB33" s="384"/>
      <c r="CC33" s="384"/>
      <c r="CD33" s="384"/>
      <c r="CE33" s="384"/>
      <c r="CF33" s="384"/>
      <c r="CG33" s="384"/>
      <c r="CH33" s="384"/>
      <c r="CI33" s="384"/>
      <c r="CJ33" s="384"/>
      <c r="CK33" s="384"/>
      <c r="CL33" s="384"/>
      <c r="CM33" s="384"/>
      <c r="CN33" s="204"/>
      <c r="CO33" s="385" t="s">
        <v>197</v>
      </c>
      <c r="CP33" s="385"/>
      <c r="CQ33" s="384" t="s">
        <v>202</v>
      </c>
      <c r="CR33" s="384"/>
      <c r="CS33" s="384"/>
      <c r="CT33" s="384"/>
      <c r="CU33" s="384"/>
      <c r="CV33" s="384"/>
      <c r="CW33" s="384"/>
      <c r="CX33" s="384"/>
      <c r="CY33" s="384"/>
      <c r="CZ33" s="384"/>
      <c r="DA33" s="384"/>
      <c r="DB33" s="384"/>
      <c r="DC33" s="384"/>
      <c r="DD33" s="384"/>
      <c r="DE33" s="384"/>
      <c r="DF33" s="204"/>
      <c r="DG33" s="383" t="s">
        <v>203</v>
      </c>
      <c r="DH33" s="383"/>
      <c r="DI33" s="206"/>
    </row>
    <row r="34" spans="1:113" ht="32.25" customHeight="1" x14ac:dyDescent="0.2">
      <c r="A34" s="179"/>
      <c r="B34" s="203"/>
      <c r="C34" s="381">
        <f>IF(E34="","",1)</f>
        <v>1</v>
      </c>
      <c r="D34" s="381"/>
      <c r="E34" s="380" t="str">
        <f>IF('各会計、関係団体の財政状況及び健全化判断比率'!B7="","",'各会計、関係団体の財政状況及び健全化判断比率'!B7)</f>
        <v>一般会計</v>
      </c>
      <c r="F34" s="380"/>
      <c r="G34" s="380"/>
      <c r="H34" s="380"/>
      <c r="I34" s="380"/>
      <c r="J34" s="380"/>
      <c r="K34" s="380"/>
      <c r="L34" s="380"/>
      <c r="M34" s="380"/>
      <c r="N34" s="380"/>
      <c r="O34" s="380"/>
      <c r="P34" s="380"/>
      <c r="Q34" s="380"/>
      <c r="R34" s="380"/>
      <c r="S34" s="380"/>
      <c r="T34" s="179"/>
      <c r="U34" s="381">
        <f>IF(W34="","",MAX(C34:D43)+1)</f>
        <v>2</v>
      </c>
      <c r="V34" s="381"/>
      <c r="W34" s="380" t="str">
        <f>IF('各会計、関係団体の財政状況及び健全化判断比率'!B28="","",'各会計、関係団体の財政状況及び健全化判断比率'!B28)</f>
        <v>国民健康保険事業</v>
      </c>
      <c r="X34" s="380"/>
      <c r="Y34" s="380"/>
      <c r="Z34" s="380"/>
      <c r="AA34" s="380"/>
      <c r="AB34" s="380"/>
      <c r="AC34" s="380"/>
      <c r="AD34" s="380"/>
      <c r="AE34" s="380"/>
      <c r="AF34" s="380"/>
      <c r="AG34" s="380"/>
      <c r="AH34" s="380"/>
      <c r="AI34" s="380"/>
      <c r="AJ34" s="380"/>
      <c r="AK34" s="380"/>
      <c r="AL34" s="179"/>
      <c r="AM34" s="381">
        <f>IF(AO34="","",MAX(C34:D43,U34:V43)+1)</f>
        <v>5</v>
      </c>
      <c r="AN34" s="381"/>
      <c r="AO34" s="380" t="str">
        <f>IF('各会計、関係団体の財政状況及び健全化判断比率'!B31="","",'各会計、関係団体の財政状況及び健全化判断比率'!B31)</f>
        <v>水道事業会計</v>
      </c>
      <c r="AP34" s="380"/>
      <c r="AQ34" s="380"/>
      <c r="AR34" s="380"/>
      <c r="AS34" s="380"/>
      <c r="AT34" s="380"/>
      <c r="AU34" s="380"/>
      <c r="AV34" s="380"/>
      <c r="AW34" s="380"/>
      <c r="AX34" s="380"/>
      <c r="AY34" s="380"/>
      <c r="AZ34" s="380"/>
      <c r="BA34" s="380"/>
      <c r="BB34" s="380"/>
      <c r="BC34" s="380"/>
      <c r="BD34" s="179"/>
      <c r="BE34" s="381" t="str">
        <f>IF(BG34="","",MAX(C34:D43,U34:V43,AM34:AN43)+1)</f>
        <v/>
      </c>
      <c r="BF34" s="381"/>
      <c r="BG34" s="380"/>
      <c r="BH34" s="380"/>
      <c r="BI34" s="380"/>
      <c r="BJ34" s="380"/>
      <c r="BK34" s="380"/>
      <c r="BL34" s="380"/>
      <c r="BM34" s="380"/>
      <c r="BN34" s="380"/>
      <c r="BO34" s="380"/>
      <c r="BP34" s="380"/>
      <c r="BQ34" s="380"/>
      <c r="BR34" s="380"/>
      <c r="BS34" s="380"/>
      <c r="BT34" s="380"/>
      <c r="BU34" s="380"/>
      <c r="BV34" s="179"/>
      <c r="BW34" s="381">
        <f>IF(BY34="","",MAX(C34:D43,U34:V43,AM34:AN43,BE34:BF43)+1)</f>
        <v>7</v>
      </c>
      <c r="BX34" s="381"/>
      <c r="BY34" s="380" t="str">
        <f>IF('各会計、関係団体の財政状況及び健全化判断比率'!B68="","",'各会計、関係団体の財政状況及び健全化判断比率'!B68)</f>
        <v>入間東部地区事務組合</v>
      </c>
      <c r="BZ34" s="380"/>
      <c r="CA34" s="380"/>
      <c r="CB34" s="380"/>
      <c r="CC34" s="380"/>
      <c r="CD34" s="380"/>
      <c r="CE34" s="380"/>
      <c r="CF34" s="380"/>
      <c r="CG34" s="380"/>
      <c r="CH34" s="380"/>
      <c r="CI34" s="380"/>
      <c r="CJ34" s="380"/>
      <c r="CK34" s="380"/>
      <c r="CL34" s="380"/>
      <c r="CM34" s="380"/>
      <c r="CN34" s="179"/>
      <c r="CO34" s="381">
        <f>IF(CQ34="","",MAX(C34:D43,U34:V43,AM34:AN43,BE34:BF43,BW34:BX43)+1)</f>
        <v>13</v>
      </c>
      <c r="CP34" s="381"/>
      <c r="CQ34" s="380" t="str">
        <f>IF('各会計、関係団体の財政状況及び健全化判断比率'!BS7="","",'各会計、関係団体の財政状況及び健全化判断比率'!BS7)</f>
        <v>三芳町土地開発公社</v>
      </c>
      <c r="CR34" s="380"/>
      <c r="CS34" s="380"/>
      <c r="CT34" s="380"/>
      <c r="CU34" s="380"/>
      <c r="CV34" s="380"/>
      <c r="CW34" s="380"/>
      <c r="CX34" s="380"/>
      <c r="CY34" s="380"/>
      <c r="CZ34" s="380"/>
      <c r="DA34" s="380"/>
      <c r="DB34" s="380"/>
      <c r="DC34" s="380"/>
      <c r="DD34" s="380"/>
      <c r="DE34" s="380"/>
      <c r="DG34" s="382" t="str">
        <f>IF('各会計、関係団体の財政状況及び健全化判断比率'!BR7="","",'各会計、関係団体の財政状況及び健全化判断比率'!BR7)</f>
        <v/>
      </c>
      <c r="DH34" s="382"/>
      <c r="DI34" s="206"/>
    </row>
    <row r="35" spans="1:113" ht="32.25" customHeight="1" x14ac:dyDescent="0.2">
      <c r="A35" s="179"/>
      <c r="B35" s="203"/>
      <c r="C35" s="381" t="str">
        <f>IF(E35="","",C34+1)</f>
        <v/>
      </c>
      <c r="D35" s="381"/>
      <c r="E35" s="380" t="str">
        <f>IF('各会計、関係団体の財政状況及び健全化判断比率'!B8="","",'各会計、関係団体の財政状況及び健全化判断比率'!B8)</f>
        <v/>
      </c>
      <c r="F35" s="380"/>
      <c r="G35" s="380"/>
      <c r="H35" s="380"/>
      <c r="I35" s="380"/>
      <c r="J35" s="380"/>
      <c r="K35" s="380"/>
      <c r="L35" s="380"/>
      <c r="M35" s="380"/>
      <c r="N35" s="380"/>
      <c r="O35" s="380"/>
      <c r="P35" s="380"/>
      <c r="Q35" s="380"/>
      <c r="R35" s="380"/>
      <c r="S35" s="380"/>
      <c r="T35" s="179"/>
      <c r="U35" s="381">
        <f>IF(W35="","",U34+1)</f>
        <v>3</v>
      </c>
      <c r="V35" s="381"/>
      <c r="W35" s="380" t="str">
        <f>IF('各会計、関係団体の財政状況及び健全化判断比率'!B29="","",'各会計、関係団体の財政状況及び健全化判断比率'!B29)</f>
        <v>介護保険事業</v>
      </c>
      <c r="X35" s="380"/>
      <c r="Y35" s="380"/>
      <c r="Z35" s="380"/>
      <c r="AA35" s="380"/>
      <c r="AB35" s="380"/>
      <c r="AC35" s="380"/>
      <c r="AD35" s="380"/>
      <c r="AE35" s="380"/>
      <c r="AF35" s="380"/>
      <c r="AG35" s="380"/>
      <c r="AH35" s="380"/>
      <c r="AI35" s="380"/>
      <c r="AJ35" s="380"/>
      <c r="AK35" s="380"/>
      <c r="AL35" s="179"/>
      <c r="AM35" s="381">
        <f t="shared" ref="AM35:AM43" si="0">IF(AO35="","",AM34+1)</f>
        <v>6</v>
      </c>
      <c r="AN35" s="381"/>
      <c r="AO35" s="380" t="str">
        <f>IF('各会計、関係団体の財政状況及び健全化判断比率'!B32="","",'各会計、関係団体の財政状況及び健全化判断比率'!B32)</f>
        <v>下水道事業会計</v>
      </c>
      <c r="AP35" s="380"/>
      <c r="AQ35" s="380"/>
      <c r="AR35" s="380"/>
      <c r="AS35" s="380"/>
      <c r="AT35" s="380"/>
      <c r="AU35" s="380"/>
      <c r="AV35" s="380"/>
      <c r="AW35" s="380"/>
      <c r="AX35" s="380"/>
      <c r="AY35" s="380"/>
      <c r="AZ35" s="380"/>
      <c r="BA35" s="380"/>
      <c r="BB35" s="380"/>
      <c r="BC35" s="380"/>
      <c r="BD35" s="179"/>
      <c r="BE35" s="381" t="str">
        <f t="shared" ref="BE35:BE43" si="1">IF(BG35="","",BE34+1)</f>
        <v/>
      </c>
      <c r="BF35" s="381"/>
      <c r="BG35" s="380"/>
      <c r="BH35" s="380"/>
      <c r="BI35" s="380"/>
      <c r="BJ35" s="380"/>
      <c r="BK35" s="380"/>
      <c r="BL35" s="380"/>
      <c r="BM35" s="380"/>
      <c r="BN35" s="380"/>
      <c r="BO35" s="380"/>
      <c r="BP35" s="380"/>
      <c r="BQ35" s="380"/>
      <c r="BR35" s="380"/>
      <c r="BS35" s="380"/>
      <c r="BT35" s="380"/>
      <c r="BU35" s="380"/>
      <c r="BV35" s="179"/>
      <c r="BW35" s="381">
        <f t="shared" ref="BW35:BW43" si="2">IF(BY35="","",BW34+1)</f>
        <v>8</v>
      </c>
      <c r="BX35" s="381"/>
      <c r="BY35" s="380" t="str">
        <f>IF('各会計、関係団体の財政状況及び健全化判断比率'!B69="","",'各会計、関係団体の財政状況及び健全化判断比率'!B69)</f>
        <v>埼玉県後期高齢者医療広域連合</v>
      </c>
      <c r="BZ35" s="380"/>
      <c r="CA35" s="380"/>
      <c r="CB35" s="380"/>
      <c r="CC35" s="380"/>
      <c r="CD35" s="380"/>
      <c r="CE35" s="380"/>
      <c r="CF35" s="380"/>
      <c r="CG35" s="380"/>
      <c r="CH35" s="380"/>
      <c r="CI35" s="380"/>
      <c r="CJ35" s="380"/>
      <c r="CK35" s="380"/>
      <c r="CL35" s="380"/>
      <c r="CM35" s="380"/>
      <c r="CN35" s="179"/>
      <c r="CO35" s="381" t="str">
        <f t="shared" ref="CO35:CO43" si="3">IF(CQ35="","",CO34+1)</f>
        <v/>
      </c>
      <c r="CP35" s="381"/>
      <c r="CQ35" s="380" t="str">
        <f>IF('各会計、関係団体の財政状況及び健全化判断比率'!BS8="","",'各会計、関係団体の財政状況及び健全化判断比率'!BS8)</f>
        <v/>
      </c>
      <c r="CR35" s="380"/>
      <c r="CS35" s="380"/>
      <c r="CT35" s="380"/>
      <c r="CU35" s="380"/>
      <c r="CV35" s="380"/>
      <c r="CW35" s="380"/>
      <c r="CX35" s="380"/>
      <c r="CY35" s="380"/>
      <c r="CZ35" s="380"/>
      <c r="DA35" s="380"/>
      <c r="DB35" s="380"/>
      <c r="DC35" s="380"/>
      <c r="DD35" s="380"/>
      <c r="DE35" s="380"/>
      <c r="DG35" s="382" t="str">
        <f>IF('各会計、関係団体の財政状況及び健全化判断比率'!BR8="","",'各会計、関係団体の財政状況及び健全化判断比率'!BR8)</f>
        <v/>
      </c>
      <c r="DH35" s="382"/>
      <c r="DI35" s="206"/>
    </row>
    <row r="36" spans="1:113" ht="32.25" customHeight="1" x14ac:dyDescent="0.2">
      <c r="A36" s="179"/>
      <c r="B36" s="203"/>
      <c r="C36" s="381" t="str">
        <f>IF(E36="","",C35+1)</f>
        <v/>
      </c>
      <c r="D36" s="381"/>
      <c r="E36" s="380" t="str">
        <f>IF('各会計、関係団体の財政状況及び健全化判断比率'!B9="","",'各会計、関係団体の財政状況及び健全化判断比率'!B9)</f>
        <v/>
      </c>
      <c r="F36" s="380"/>
      <c r="G36" s="380"/>
      <c r="H36" s="380"/>
      <c r="I36" s="380"/>
      <c r="J36" s="380"/>
      <c r="K36" s="380"/>
      <c r="L36" s="380"/>
      <c r="M36" s="380"/>
      <c r="N36" s="380"/>
      <c r="O36" s="380"/>
      <c r="P36" s="380"/>
      <c r="Q36" s="380"/>
      <c r="R36" s="380"/>
      <c r="S36" s="380"/>
      <c r="T36" s="179"/>
      <c r="U36" s="381">
        <f t="shared" ref="U36:U43" si="4">IF(W36="","",U35+1)</f>
        <v>4</v>
      </c>
      <c r="V36" s="381"/>
      <c r="W36" s="380" t="str">
        <f>IF('各会計、関係団体の財政状況及び健全化判断比率'!B30="","",'各会計、関係団体の財政状況及び健全化判断比率'!B30)</f>
        <v>後期高齢者医療事業</v>
      </c>
      <c r="X36" s="380"/>
      <c r="Y36" s="380"/>
      <c r="Z36" s="380"/>
      <c r="AA36" s="380"/>
      <c r="AB36" s="380"/>
      <c r="AC36" s="380"/>
      <c r="AD36" s="380"/>
      <c r="AE36" s="380"/>
      <c r="AF36" s="380"/>
      <c r="AG36" s="380"/>
      <c r="AH36" s="380"/>
      <c r="AI36" s="380"/>
      <c r="AJ36" s="380"/>
      <c r="AK36" s="380"/>
      <c r="AL36" s="179"/>
      <c r="AM36" s="381" t="str">
        <f t="shared" si="0"/>
        <v/>
      </c>
      <c r="AN36" s="381"/>
      <c r="AO36" s="380"/>
      <c r="AP36" s="380"/>
      <c r="AQ36" s="380"/>
      <c r="AR36" s="380"/>
      <c r="AS36" s="380"/>
      <c r="AT36" s="380"/>
      <c r="AU36" s="380"/>
      <c r="AV36" s="380"/>
      <c r="AW36" s="380"/>
      <c r="AX36" s="380"/>
      <c r="AY36" s="380"/>
      <c r="AZ36" s="380"/>
      <c r="BA36" s="380"/>
      <c r="BB36" s="380"/>
      <c r="BC36" s="380"/>
      <c r="BD36" s="179"/>
      <c r="BE36" s="381" t="str">
        <f t="shared" si="1"/>
        <v/>
      </c>
      <c r="BF36" s="381"/>
      <c r="BG36" s="380"/>
      <c r="BH36" s="380"/>
      <c r="BI36" s="380"/>
      <c r="BJ36" s="380"/>
      <c r="BK36" s="380"/>
      <c r="BL36" s="380"/>
      <c r="BM36" s="380"/>
      <c r="BN36" s="380"/>
      <c r="BO36" s="380"/>
      <c r="BP36" s="380"/>
      <c r="BQ36" s="380"/>
      <c r="BR36" s="380"/>
      <c r="BS36" s="380"/>
      <c r="BT36" s="380"/>
      <c r="BU36" s="380"/>
      <c r="BV36" s="179"/>
      <c r="BW36" s="381">
        <f t="shared" si="2"/>
        <v>9</v>
      </c>
      <c r="BX36" s="381"/>
      <c r="BY36" s="380" t="str">
        <f>IF('各会計、関係団体の財政状況及び健全化判断比率'!B70="","",'各会計、関係団体の財政状況及び健全化判断比率'!B70)</f>
        <v>埼玉県後期高齢者医療広域連合</v>
      </c>
      <c r="BZ36" s="380"/>
      <c r="CA36" s="380"/>
      <c r="CB36" s="380"/>
      <c r="CC36" s="380"/>
      <c r="CD36" s="380"/>
      <c r="CE36" s="380"/>
      <c r="CF36" s="380"/>
      <c r="CG36" s="380"/>
      <c r="CH36" s="380"/>
      <c r="CI36" s="380"/>
      <c r="CJ36" s="380"/>
      <c r="CK36" s="380"/>
      <c r="CL36" s="380"/>
      <c r="CM36" s="380"/>
      <c r="CN36" s="179"/>
      <c r="CO36" s="381" t="str">
        <f t="shared" si="3"/>
        <v/>
      </c>
      <c r="CP36" s="381"/>
      <c r="CQ36" s="380" t="str">
        <f>IF('各会計、関係団体の財政状況及び健全化判断比率'!BS9="","",'各会計、関係団体の財政状況及び健全化判断比率'!BS9)</f>
        <v/>
      </c>
      <c r="CR36" s="380"/>
      <c r="CS36" s="380"/>
      <c r="CT36" s="380"/>
      <c r="CU36" s="380"/>
      <c r="CV36" s="380"/>
      <c r="CW36" s="380"/>
      <c r="CX36" s="380"/>
      <c r="CY36" s="380"/>
      <c r="CZ36" s="380"/>
      <c r="DA36" s="380"/>
      <c r="DB36" s="380"/>
      <c r="DC36" s="380"/>
      <c r="DD36" s="380"/>
      <c r="DE36" s="380"/>
      <c r="DG36" s="382" t="str">
        <f>IF('各会計、関係団体の財政状況及び健全化判断比率'!BR9="","",'各会計、関係団体の財政状況及び健全化判断比率'!BR9)</f>
        <v/>
      </c>
      <c r="DH36" s="382"/>
      <c r="DI36" s="206"/>
    </row>
    <row r="37" spans="1:113" ht="32.25" customHeight="1" x14ac:dyDescent="0.2">
      <c r="A37" s="179"/>
      <c r="B37" s="203"/>
      <c r="C37" s="381" t="str">
        <f>IF(E37="","",C36+1)</f>
        <v/>
      </c>
      <c r="D37" s="381"/>
      <c r="E37" s="380" t="str">
        <f>IF('各会計、関係団体の財政状況及び健全化判断比率'!B10="","",'各会計、関係団体の財政状況及び健全化判断比率'!B10)</f>
        <v/>
      </c>
      <c r="F37" s="380"/>
      <c r="G37" s="380"/>
      <c r="H37" s="380"/>
      <c r="I37" s="380"/>
      <c r="J37" s="380"/>
      <c r="K37" s="380"/>
      <c r="L37" s="380"/>
      <c r="M37" s="380"/>
      <c r="N37" s="380"/>
      <c r="O37" s="380"/>
      <c r="P37" s="380"/>
      <c r="Q37" s="380"/>
      <c r="R37" s="380"/>
      <c r="S37" s="380"/>
      <c r="T37" s="179"/>
      <c r="U37" s="381" t="str">
        <f t="shared" si="4"/>
        <v/>
      </c>
      <c r="V37" s="381"/>
      <c r="W37" s="380"/>
      <c r="X37" s="380"/>
      <c r="Y37" s="380"/>
      <c r="Z37" s="380"/>
      <c r="AA37" s="380"/>
      <c r="AB37" s="380"/>
      <c r="AC37" s="380"/>
      <c r="AD37" s="380"/>
      <c r="AE37" s="380"/>
      <c r="AF37" s="380"/>
      <c r="AG37" s="380"/>
      <c r="AH37" s="380"/>
      <c r="AI37" s="380"/>
      <c r="AJ37" s="380"/>
      <c r="AK37" s="380"/>
      <c r="AL37" s="179"/>
      <c r="AM37" s="381" t="str">
        <f t="shared" si="0"/>
        <v/>
      </c>
      <c r="AN37" s="381"/>
      <c r="AO37" s="380"/>
      <c r="AP37" s="380"/>
      <c r="AQ37" s="380"/>
      <c r="AR37" s="380"/>
      <c r="AS37" s="380"/>
      <c r="AT37" s="380"/>
      <c r="AU37" s="380"/>
      <c r="AV37" s="380"/>
      <c r="AW37" s="380"/>
      <c r="AX37" s="380"/>
      <c r="AY37" s="380"/>
      <c r="AZ37" s="380"/>
      <c r="BA37" s="380"/>
      <c r="BB37" s="380"/>
      <c r="BC37" s="380"/>
      <c r="BD37" s="179"/>
      <c r="BE37" s="381" t="str">
        <f t="shared" si="1"/>
        <v/>
      </c>
      <c r="BF37" s="381"/>
      <c r="BG37" s="380"/>
      <c r="BH37" s="380"/>
      <c r="BI37" s="380"/>
      <c r="BJ37" s="380"/>
      <c r="BK37" s="380"/>
      <c r="BL37" s="380"/>
      <c r="BM37" s="380"/>
      <c r="BN37" s="380"/>
      <c r="BO37" s="380"/>
      <c r="BP37" s="380"/>
      <c r="BQ37" s="380"/>
      <c r="BR37" s="380"/>
      <c r="BS37" s="380"/>
      <c r="BT37" s="380"/>
      <c r="BU37" s="380"/>
      <c r="BV37" s="179"/>
      <c r="BW37" s="381">
        <f t="shared" si="2"/>
        <v>10</v>
      </c>
      <c r="BX37" s="381"/>
      <c r="BY37" s="380" t="str">
        <f>IF('各会計、関係団体の財政状況及び健全化判断比率'!B71="","",'各会計、関係団体の財政状況及び健全化判断比率'!B71)</f>
        <v>埼玉県市町村総合事務組合</v>
      </c>
      <c r="BZ37" s="380"/>
      <c r="CA37" s="380"/>
      <c r="CB37" s="380"/>
      <c r="CC37" s="380"/>
      <c r="CD37" s="380"/>
      <c r="CE37" s="380"/>
      <c r="CF37" s="380"/>
      <c r="CG37" s="380"/>
      <c r="CH37" s="380"/>
      <c r="CI37" s="380"/>
      <c r="CJ37" s="380"/>
      <c r="CK37" s="380"/>
      <c r="CL37" s="380"/>
      <c r="CM37" s="380"/>
      <c r="CN37" s="179"/>
      <c r="CO37" s="381" t="str">
        <f t="shared" si="3"/>
        <v/>
      </c>
      <c r="CP37" s="381"/>
      <c r="CQ37" s="380" t="str">
        <f>IF('各会計、関係団体の財政状況及び健全化判断比率'!BS10="","",'各会計、関係団体の財政状況及び健全化判断比率'!BS10)</f>
        <v/>
      </c>
      <c r="CR37" s="380"/>
      <c r="CS37" s="380"/>
      <c r="CT37" s="380"/>
      <c r="CU37" s="380"/>
      <c r="CV37" s="380"/>
      <c r="CW37" s="380"/>
      <c r="CX37" s="380"/>
      <c r="CY37" s="380"/>
      <c r="CZ37" s="380"/>
      <c r="DA37" s="380"/>
      <c r="DB37" s="380"/>
      <c r="DC37" s="380"/>
      <c r="DD37" s="380"/>
      <c r="DE37" s="380"/>
      <c r="DG37" s="382" t="str">
        <f>IF('各会計、関係団体の財政状況及び健全化判断比率'!BR10="","",'各会計、関係団体の財政状況及び健全化判断比率'!BR10)</f>
        <v/>
      </c>
      <c r="DH37" s="382"/>
      <c r="DI37" s="206"/>
    </row>
    <row r="38" spans="1:113" ht="32.25" customHeight="1" x14ac:dyDescent="0.2">
      <c r="A38" s="179"/>
      <c r="B38" s="203"/>
      <c r="C38" s="381" t="str">
        <f t="shared" ref="C38:C43" si="5">IF(E38="","",C37+1)</f>
        <v/>
      </c>
      <c r="D38" s="381"/>
      <c r="E38" s="380" t="str">
        <f>IF('各会計、関係団体の財政状況及び健全化判断比率'!B11="","",'各会計、関係団体の財政状況及び健全化判断比率'!B11)</f>
        <v/>
      </c>
      <c r="F38" s="380"/>
      <c r="G38" s="380"/>
      <c r="H38" s="380"/>
      <c r="I38" s="380"/>
      <c r="J38" s="380"/>
      <c r="K38" s="380"/>
      <c r="L38" s="380"/>
      <c r="M38" s="380"/>
      <c r="N38" s="380"/>
      <c r="O38" s="380"/>
      <c r="P38" s="380"/>
      <c r="Q38" s="380"/>
      <c r="R38" s="380"/>
      <c r="S38" s="380"/>
      <c r="T38" s="179"/>
      <c r="U38" s="381" t="str">
        <f t="shared" si="4"/>
        <v/>
      </c>
      <c r="V38" s="381"/>
      <c r="W38" s="380"/>
      <c r="X38" s="380"/>
      <c r="Y38" s="380"/>
      <c r="Z38" s="380"/>
      <c r="AA38" s="380"/>
      <c r="AB38" s="380"/>
      <c r="AC38" s="380"/>
      <c r="AD38" s="380"/>
      <c r="AE38" s="380"/>
      <c r="AF38" s="380"/>
      <c r="AG38" s="380"/>
      <c r="AH38" s="380"/>
      <c r="AI38" s="380"/>
      <c r="AJ38" s="380"/>
      <c r="AK38" s="380"/>
      <c r="AL38" s="179"/>
      <c r="AM38" s="381" t="str">
        <f t="shared" si="0"/>
        <v/>
      </c>
      <c r="AN38" s="381"/>
      <c r="AO38" s="380"/>
      <c r="AP38" s="380"/>
      <c r="AQ38" s="380"/>
      <c r="AR38" s="380"/>
      <c r="AS38" s="380"/>
      <c r="AT38" s="380"/>
      <c r="AU38" s="380"/>
      <c r="AV38" s="380"/>
      <c r="AW38" s="380"/>
      <c r="AX38" s="380"/>
      <c r="AY38" s="380"/>
      <c r="AZ38" s="380"/>
      <c r="BA38" s="380"/>
      <c r="BB38" s="380"/>
      <c r="BC38" s="380"/>
      <c r="BD38" s="179"/>
      <c r="BE38" s="381" t="str">
        <f t="shared" si="1"/>
        <v/>
      </c>
      <c r="BF38" s="381"/>
      <c r="BG38" s="380"/>
      <c r="BH38" s="380"/>
      <c r="BI38" s="380"/>
      <c r="BJ38" s="380"/>
      <c r="BK38" s="380"/>
      <c r="BL38" s="380"/>
      <c r="BM38" s="380"/>
      <c r="BN38" s="380"/>
      <c r="BO38" s="380"/>
      <c r="BP38" s="380"/>
      <c r="BQ38" s="380"/>
      <c r="BR38" s="380"/>
      <c r="BS38" s="380"/>
      <c r="BT38" s="380"/>
      <c r="BU38" s="380"/>
      <c r="BV38" s="179"/>
      <c r="BW38" s="381">
        <f t="shared" si="2"/>
        <v>11</v>
      </c>
      <c r="BX38" s="381"/>
      <c r="BY38" s="380" t="str">
        <f>IF('各会計、関係団体の財政状況及び健全化判断比率'!B72="","",'各会計、関係団体の財政状況及び健全化判断比率'!B72)</f>
        <v>埼玉県市町村総合事務組合</v>
      </c>
      <c r="BZ38" s="380"/>
      <c r="CA38" s="380"/>
      <c r="CB38" s="380"/>
      <c r="CC38" s="380"/>
      <c r="CD38" s="380"/>
      <c r="CE38" s="380"/>
      <c r="CF38" s="380"/>
      <c r="CG38" s="380"/>
      <c r="CH38" s="380"/>
      <c r="CI38" s="380"/>
      <c r="CJ38" s="380"/>
      <c r="CK38" s="380"/>
      <c r="CL38" s="380"/>
      <c r="CM38" s="380"/>
      <c r="CN38" s="179"/>
      <c r="CO38" s="381" t="str">
        <f t="shared" si="3"/>
        <v/>
      </c>
      <c r="CP38" s="381"/>
      <c r="CQ38" s="380" t="str">
        <f>IF('各会計、関係団体の財政状況及び健全化判断比率'!BS11="","",'各会計、関係団体の財政状況及び健全化判断比率'!BS11)</f>
        <v/>
      </c>
      <c r="CR38" s="380"/>
      <c r="CS38" s="380"/>
      <c r="CT38" s="380"/>
      <c r="CU38" s="380"/>
      <c r="CV38" s="380"/>
      <c r="CW38" s="380"/>
      <c r="CX38" s="380"/>
      <c r="CY38" s="380"/>
      <c r="CZ38" s="380"/>
      <c r="DA38" s="380"/>
      <c r="DB38" s="380"/>
      <c r="DC38" s="380"/>
      <c r="DD38" s="380"/>
      <c r="DE38" s="380"/>
      <c r="DG38" s="382" t="str">
        <f>IF('各会計、関係団体の財政状況及び健全化判断比率'!BR11="","",'各会計、関係団体の財政状況及び健全化判断比率'!BR11)</f>
        <v/>
      </c>
      <c r="DH38" s="382"/>
      <c r="DI38" s="206"/>
    </row>
    <row r="39" spans="1:113" ht="32.25" customHeight="1" x14ac:dyDescent="0.2">
      <c r="A39" s="179"/>
      <c r="B39" s="203"/>
      <c r="C39" s="381" t="str">
        <f t="shared" si="5"/>
        <v/>
      </c>
      <c r="D39" s="381"/>
      <c r="E39" s="380" t="str">
        <f>IF('各会計、関係団体の財政状況及び健全化判断比率'!B12="","",'各会計、関係団体の財政状況及び健全化判断比率'!B12)</f>
        <v/>
      </c>
      <c r="F39" s="380"/>
      <c r="G39" s="380"/>
      <c r="H39" s="380"/>
      <c r="I39" s="380"/>
      <c r="J39" s="380"/>
      <c r="K39" s="380"/>
      <c r="L39" s="380"/>
      <c r="M39" s="380"/>
      <c r="N39" s="380"/>
      <c r="O39" s="380"/>
      <c r="P39" s="380"/>
      <c r="Q39" s="380"/>
      <c r="R39" s="380"/>
      <c r="S39" s="380"/>
      <c r="T39" s="179"/>
      <c r="U39" s="381" t="str">
        <f t="shared" si="4"/>
        <v/>
      </c>
      <c r="V39" s="381"/>
      <c r="W39" s="380"/>
      <c r="X39" s="380"/>
      <c r="Y39" s="380"/>
      <c r="Z39" s="380"/>
      <c r="AA39" s="380"/>
      <c r="AB39" s="380"/>
      <c r="AC39" s="380"/>
      <c r="AD39" s="380"/>
      <c r="AE39" s="380"/>
      <c r="AF39" s="380"/>
      <c r="AG39" s="380"/>
      <c r="AH39" s="380"/>
      <c r="AI39" s="380"/>
      <c r="AJ39" s="380"/>
      <c r="AK39" s="380"/>
      <c r="AL39" s="179"/>
      <c r="AM39" s="381" t="str">
        <f t="shared" si="0"/>
        <v/>
      </c>
      <c r="AN39" s="381"/>
      <c r="AO39" s="380"/>
      <c r="AP39" s="380"/>
      <c r="AQ39" s="380"/>
      <c r="AR39" s="380"/>
      <c r="AS39" s="380"/>
      <c r="AT39" s="380"/>
      <c r="AU39" s="380"/>
      <c r="AV39" s="380"/>
      <c r="AW39" s="380"/>
      <c r="AX39" s="380"/>
      <c r="AY39" s="380"/>
      <c r="AZ39" s="380"/>
      <c r="BA39" s="380"/>
      <c r="BB39" s="380"/>
      <c r="BC39" s="380"/>
      <c r="BD39" s="179"/>
      <c r="BE39" s="381" t="str">
        <f t="shared" si="1"/>
        <v/>
      </c>
      <c r="BF39" s="381"/>
      <c r="BG39" s="380"/>
      <c r="BH39" s="380"/>
      <c r="BI39" s="380"/>
      <c r="BJ39" s="380"/>
      <c r="BK39" s="380"/>
      <c r="BL39" s="380"/>
      <c r="BM39" s="380"/>
      <c r="BN39" s="380"/>
      <c r="BO39" s="380"/>
      <c r="BP39" s="380"/>
      <c r="BQ39" s="380"/>
      <c r="BR39" s="380"/>
      <c r="BS39" s="380"/>
      <c r="BT39" s="380"/>
      <c r="BU39" s="380"/>
      <c r="BV39" s="179"/>
      <c r="BW39" s="381">
        <f t="shared" si="2"/>
        <v>12</v>
      </c>
      <c r="BX39" s="381"/>
      <c r="BY39" s="380" t="str">
        <f>IF('各会計、関係団体の財政状況及び健全化判断比率'!B73="","",'各会計、関係団体の財政状況及び健全化判断比率'!B73)</f>
        <v>彩の国さいたま人づくり広域連合</v>
      </c>
      <c r="BZ39" s="380"/>
      <c r="CA39" s="380"/>
      <c r="CB39" s="380"/>
      <c r="CC39" s="380"/>
      <c r="CD39" s="380"/>
      <c r="CE39" s="380"/>
      <c r="CF39" s="380"/>
      <c r="CG39" s="380"/>
      <c r="CH39" s="380"/>
      <c r="CI39" s="380"/>
      <c r="CJ39" s="380"/>
      <c r="CK39" s="380"/>
      <c r="CL39" s="380"/>
      <c r="CM39" s="380"/>
      <c r="CN39" s="179"/>
      <c r="CO39" s="381" t="str">
        <f t="shared" si="3"/>
        <v/>
      </c>
      <c r="CP39" s="381"/>
      <c r="CQ39" s="380" t="str">
        <f>IF('各会計、関係団体の財政状況及び健全化判断比率'!BS12="","",'各会計、関係団体の財政状況及び健全化判断比率'!BS12)</f>
        <v/>
      </c>
      <c r="CR39" s="380"/>
      <c r="CS39" s="380"/>
      <c r="CT39" s="380"/>
      <c r="CU39" s="380"/>
      <c r="CV39" s="380"/>
      <c r="CW39" s="380"/>
      <c r="CX39" s="380"/>
      <c r="CY39" s="380"/>
      <c r="CZ39" s="380"/>
      <c r="DA39" s="380"/>
      <c r="DB39" s="380"/>
      <c r="DC39" s="380"/>
      <c r="DD39" s="380"/>
      <c r="DE39" s="380"/>
      <c r="DG39" s="382" t="str">
        <f>IF('各会計、関係団体の財政状況及び健全化判断比率'!BR12="","",'各会計、関係団体の財政状況及び健全化判断比率'!BR12)</f>
        <v/>
      </c>
      <c r="DH39" s="382"/>
      <c r="DI39" s="206"/>
    </row>
    <row r="40" spans="1:113" ht="32.25" customHeight="1" x14ac:dyDescent="0.2">
      <c r="A40" s="179"/>
      <c r="B40" s="203"/>
      <c r="C40" s="381" t="str">
        <f t="shared" si="5"/>
        <v/>
      </c>
      <c r="D40" s="381"/>
      <c r="E40" s="380" t="str">
        <f>IF('各会計、関係団体の財政状況及び健全化判断比率'!B13="","",'各会計、関係団体の財政状況及び健全化判断比率'!B13)</f>
        <v/>
      </c>
      <c r="F40" s="380"/>
      <c r="G40" s="380"/>
      <c r="H40" s="380"/>
      <c r="I40" s="380"/>
      <c r="J40" s="380"/>
      <c r="K40" s="380"/>
      <c r="L40" s="380"/>
      <c r="M40" s="380"/>
      <c r="N40" s="380"/>
      <c r="O40" s="380"/>
      <c r="P40" s="380"/>
      <c r="Q40" s="380"/>
      <c r="R40" s="380"/>
      <c r="S40" s="380"/>
      <c r="T40" s="179"/>
      <c r="U40" s="381" t="str">
        <f t="shared" si="4"/>
        <v/>
      </c>
      <c r="V40" s="381"/>
      <c r="W40" s="380"/>
      <c r="X40" s="380"/>
      <c r="Y40" s="380"/>
      <c r="Z40" s="380"/>
      <c r="AA40" s="380"/>
      <c r="AB40" s="380"/>
      <c r="AC40" s="380"/>
      <c r="AD40" s="380"/>
      <c r="AE40" s="380"/>
      <c r="AF40" s="380"/>
      <c r="AG40" s="380"/>
      <c r="AH40" s="380"/>
      <c r="AI40" s="380"/>
      <c r="AJ40" s="380"/>
      <c r="AK40" s="380"/>
      <c r="AL40" s="179"/>
      <c r="AM40" s="381" t="str">
        <f t="shared" si="0"/>
        <v/>
      </c>
      <c r="AN40" s="381"/>
      <c r="AO40" s="380"/>
      <c r="AP40" s="380"/>
      <c r="AQ40" s="380"/>
      <c r="AR40" s="380"/>
      <c r="AS40" s="380"/>
      <c r="AT40" s="380"/>
      <c r="AU40" s="380"/>
      <c r="AV40" s="380"/>
      <c r="AW40" s="380"/>
      <c r="AX40" s="380"/>
      <c r="AY40" s="380"/>
      <c r="AZ40" s="380"/>
      <c r="BA40" s="380"/>
      <c r="BB40" s="380"/>
      <c r="BC40" s="380"/>
      <c r="BD40" s="179"/>
      <c r="BE40" s="381" t="str">
        <f t="shared" si="1"/>
        <v/>
      </c>
      <c r="BF40" s="381"/>
      <c r="BG40" s="380"/>
      <c r="BH40" s="380"/>
      <c r="BI40" s="380"/>
      <c r="BJ40" s="380"/>
      <c r="BK40" s="380"/>
      <c r="BL40" s="380"/>
      <c r="BM40" s="380"/>
      <c r="BN40" s="380"/>
      <c r="BO40" s="380"/>
      <c r="BP40" s="380"/>
      <c r="BQ40" s="380"/>
      <c r="BR40" s="380"/>
      <c r="BS40" s="380"/>
      <c r="BT40" s="380"/>
      <c r="BU40" s="380"/>
      <c r="BV40" s="179"/>
      <c r="BW40" s="381" t="str">
        <f t="shared" si="2"/>
        <v/>
      </c>
      <c r="BX40" s="381"/>
      <c r="BY40" s="380" t="str">
        <f>IF('各会計、関係団体の財政状況及び健全化判断比率'!B74="","",'各会計、関係団体の財政状況及び健全化判断比率'!B74)</f>
        <v/>
      </c>
      <c r="BZ40" s="380"/>
      <c r="CA40" s="380"/>
      <c r="CB40" s="380"/>
      <c r="CC40" s="380"/>
      <c r="CD40" s="380"/>
      <c r="CE40" s="380"/>
      <c r="CF40" s="380"/>
      <c r="CG40" s="380"/>
      <c r="CH40" s="380"/>
      <c r="CI40" s="380"/>
      <c r="CJ40" s="380"/>
      <c r="CK40" s="380"/>
      <c r="CL40" s="380"/>
      <c r="CM40" s="380"/>
      <c r="CN40" s="179"/>
      <c r="CO40" s="381" t="str">
        <f t="shared" si="3"/>
        <v/>
      </c>
      <c r="CP40" s="381"/>
      <c r="CQ40" s="380" t="str">
        <f>IF('各会計、関係団体の財政状況及び健全化判断比率'!BS13="","",'各会計、関係団体の財政状況及び健全化判断比率'!BS13)</f>
        <v/>
      </c>
      <c r="CR40" s="380"/>
      <c r="CS40" s="380"/>
      <c r="CT40" s="380"/>
      <c r="CU40" s="380"/>
      <c r="CV40" s="380"/>
      <c r="CW40" s="380"/>
      <c r="CX40" s="380"/>
      <c r="CY40" s="380"/>
      <c r="CZ40" s="380"/>
      <c r="DA40" s="380"/>
      <c r="DB40" s="380"/>
      <c r="DC40" s="380"/>
      <c r="DD40" s="380"/>
      <c r="DE40" s="380"/>
      <c r="DG40" s="382" t="str">
        <f>IF('各会計、関係団体の財政状況及び健全化判断比率'!BR13="","",'各会計、関係団体の財政状況及び健全化判断比率'!BR13)</f>
        <v/>
      </c>
      <c r="DH40" s="382"/>
      <c r="DI40" s="206"/>
    </row>
    <row r="41" spans="1:113" ht="32.25" customHeight="1" x14ac:dyDescent="0.2">
      <c r="A41" s="179"/>
      <c r="B41" s="203"/>
      <c r="C41" s="381" t="str">
        <f t="shared" si="5"/>
        <v/>
      </c>
      <c r="D41" s="381"/>
      <c r="E41" s="380" t="str">
        <f>IF('各会計、関係団体の財政状況及び健全化判断比率'!B14="","",'各会計、関係団体の財政状況及び健全化判断比率'!B14)</f>
        <v/>
      </c>
      <c r="F41" s="380"/>
      <c r="G41" s="380"/>
      <c r="H41" s="380"/>
      <c r="I41" s="380"/>
      <c r="J41" s="380"/>
      <c r="K41" s="380"/>
      <c r="L41" s="380"/>
      <c r="M41" s="380"/>
      <c r="N41" s="380"/>
      <c r="O41" s="380"/>
      <c r="P41" s="380"/>
      <c r="Q41" s="380"/>
      <c r="R41" s="380"/>
      <c r="S41" s="380"/>
      <c r="T41" s="179"/>
      <c r="U41" s="381" t="str">
        <f t="shared" si="4"/>
        <v/>
      </c>
      <c r="V41" s="381"/>
      <c r="W41" s="380"/>
      <c r="X41" s="380"/>
      <c r="Y41" s="380"/>
      <c r="Z41" s="380"/>
      <c r="AA41" s="380"/>
      <c r="AB41" s="380"/>
      <c r="AC41" s="380"/>
      <c r="AD41" s="380"/>
      <c r="AE41" s="380"/>
      <c r="AF41" s="380"/>
      <c r="AG41" s="380"/>
      <c r="AH41" s="380"/>
      <c r="AI41" s="380"/>
      <c r="AJ41" s="380"/>
      <c r="AK41" s="380"/>
      <c r="AL41" s="179"/>
      <c r="AM41" s="381" t="str">
        <f t="shared" si="0"/>
        <v/>
      </c>
      <c r="AN41" s="381"/>
      <c r="AO41" s="380"/>
      <c r="AP41" s="380"/>
      <c r="AQ41" s="380"/>
      <c r="AR41" s="380"/>
      <c r="AS41" s="380"/>
      <c r="AT41" s="380"/>
      <c r="AU41" s="380"/>
      <c r="AV41" s="380"/>
      <c r="AW41" s="380"/>
      <c r="AX41" s="380"/>
      <c r="AY41" s="380"/>
      <c r="AZ41" s="380"/>
      <c r="BA41" s="380"/>
      <c r="BB41" s="380"/>
      <c r="BC41" s="380"/>
      <c r="BD41" s="179"/>
      <c r="BE41" s="381" t="str">
        <f t="shared" si="1"/>
        <v/>
      </c>
      <c r="BF41" s="381"/>
      <c r="BG41" s="380"/>
      <c r="BH41" s="380"/>
      <c r="BI41" s="380"/>
      <c r="BJ41" s="380"/>
      <c r="BK41" s="380"/>
      <c r="BL41" s="380"/>
      <c r="BM41" s="380"/>
      <c r="BN41" s="380"/>
      <c r="BO41" s="380"/>
      <c r="BP41" s="380"/>
      <c r="BQ41" s="380"/>
      <c r="BR41" s="380"/>
      <c r="BS41" s="380"/>
      <c r="BT41" s="380"/>
      <c r="BU41" s="380"/>
      <c r="BV41" s="179"/>
      <c r="BW41" s="381" t="str">
        <f t="shared" si="2"/>
        <v/>
      </c>
      <c r="BX41" s="381"/>
      <c r="BY41" s="380" t="str">
        <f>IF('各会計、関係団体の財政状況及び健全化判断比率'!B75="","",'各会計、関係団体の財政状況及び健全化判断比率'!B75)</f>
        <v/>
      </c>
      <c r="BZ41" s="380"/>
      <c r="CA41" s="380"/>
      <c r="CB41" s="380"/>
      <c r="CC41" s="380"/>
      <c r="CD41" s="380"/>
      <c r="CE41" s="380"/>
      <c r="CF41" s="380"/>
      <c r="CG41" s="380"/>
      <c r="CH41" s="380"/>
      <c r="CI41" s="380"/>
      <c r="CJ41" s="380"/>
      <c r="CK41" s="380"/>
      <c r="CL41" s="380"/>
      <c r="CM41" s="380"/>
      <c r="CN41" s="179"/>
      <c r="CO41" s="381" t="str">
        <f t="shared" si="3"/>
        <v/>
      </c>
      <c r="CP41" s="381"/>
      <c r="CQ41" s="380" t="str">
        <f>IF('各会計、関係団体の財政状況及び健全化判断比率'!BS14="","",'各会計、関係団体の財政状況及び健全化判断比率'!BS14)</f>
        <v/>
      </c>
      <c r="CR41" s="380"/>
      <c r="CS41" s="380"/>
      <c r="CT41" s="380"/>
      <c r="CU41" s="380"/>
      <c r="CV41" s="380"/>
      <c r="CW41" s="380"/>
      <c r="CX41" s="380"/>
      <c r="CY41" s="380"/>
      <c r="CZ41" s="380"/>
      <c r="DA41" s="380"/>
      <c r="DB41" s="380"/>
      <c r="DC41" s="380"/>
      <c r="DD41" s="380"/>
      <c r="DE41" s="380"/>
      <c r="DG41" s="382" t="str">
        <f>IF('各会計、関係団体の財政状況及び健全化判断比率'!BR14="","",'各会計、関係団体の財政状況及び健全化判断比率'!BR14)</f>
        <v/>
      </c>
      <c r="DH41" s="382"/>
      <c r="DI41" s="206"/>
    </row>
    <row r="42" spans="1:113" ht="32.25" customHeight="1" x14ac:dyDescent="0.2">
      <c r="B42" s="203"/>
      <c r="C42" s="381" t="str">
        <f t="shared" si="5"/>
        <v/>
      </c>
      <c r="D42" s="381"/>
      <c r="E42" s="380" t="str">
        <f>IF('各会計、関係団体の財政状況及び健全化判断比率'!B15="","",'各会計、関係団体の財政状況及び健全化判断比率'!B15)</f>
        <v/>
      </c>
      <c r="F42" s="380"/>
      <c r="G42" s="380"/>
      <c r="H42" s="380"/>
      <c r="I42" s="380"/>
      <c r="J42" s="380"/>
      <c r="K42" s="380"/>
      <c r="L42" s="380"/>
      <c r="M42" s="380"/>
      <c r="N42" s="380"/>
      <c r="O42" s="380"/>
      <c r="P42" s="380"/>
      <c r="Q42" s="380"/>
      <c r="R42" s="380"/>
      <c r="S42" s="380"/>
      <c r="T42" s="179"/>
      <c r="U42" s="381" t="str">
        <f t="shared" si="4"/>
        <v/>
      </c>
      <c r="V42" s="381"/>
      <c r="W42" s="380"/>
      <c r="X42" s="380"/>
      <c r="Y42" s="380"/>
      <c r="Z42" s="380"/>
      <c r="AA42" s="380"/>
      <c r="AB42" s="380"/>
      <c r="AC42" s="380"/>
      <c r="AD42" s="380"/>
      <c r="AE42" s="380"/>
      <c r="AF42" s="380"/>
      <c r="AG42" s="380"/>
      <c r="AH42" s="380"/>
      <c r="AI42" s="380"/>
      <c r="AJ42" s="380"/>
      <c r="AK42" s="380"/>
      <c r="AL42" s="179"/>
      <c r="AM42" s="381" t="str">
        <f t="shared" si="0"/>
        <v/>
      </c>
      <c r="AN42" s="381"/>
      <c r="AO42" s="380"/>
      <c r="AP42" s="380"/>
      <c r="AQ42" s="380"/>
      <c r="AR42" s="380"/>
      <c r="AS42" s="380"/>
      <c r="AT42" s="380"/>
      <c r="AU42" s="380"/>
      <c r="AV42" s="380"/>
      <c r="AW42" s="380"/>
      <c r="AX42" s="380"/>
      <c r="AY42" s="380"/>
      <c r="AZ42" s="380"/>
      <c r="BA42" s="380"/>
      <c r="BB42" s="380"/>
      <c r="BC42" s="380"/>
      <c r="BD42" s="179"/>
      <c r="BE42" s="381" t="str">
        <f t="shared" si="1"/>
        <v/>
      </c>
      <c r="BF42" s="381"/>
      <c r="BG42" s="380"/>
      <c r="BH42" s="380"/>
      <c r="BI42" s="380"/>
      <c r="BJ42" s="380"/>
      <c r="BK42" s="380"/>
      <c r="BL42" s="380"/>
      <c r="BM42" s="380"/>
      <c r="BN42" s="380"/>
      <c r="BO42" s="380"/>
      <c r="BP42" s="380"/>
      <c r="BQ42" s="380"/>
      <c r="BR42" s="380"/>
      <c r="BS42" s="380"/>
      <c r="BT42" s="380"/>
      <c r="BU42" s="380"/>
      <c r="BV42" s="179"/>
      <c r="BW42" s="381" t="str">
        <f t="shared" si="2"/>
        <v/>
      </c>
      <c r="BX42" s="381"/>
      <c r="BY42" s="380" t="str">
        <f>IF('各会計、関係団体の財政状況及び健全化判断比率'!B76="","",'各会計、関係団体の財政状況及び健全化判断比率'!B76)</f>
        <v/>
      </c>
      <c r="BZ42" s="380"/>
      <c r="CA42" s="380"/>
      <c r="CB42" s="380"/>
      <c r="CC42" s="380"/>
      <c r="CD42" s="380"/>
      <c r="CE42" s="380"/>
      <c r="CF42" s="380"/>
      <c r="CG42" s="380"/>
      <c r="CH42" s="380"/>
      <c r="CI42" s="380"/>
      <c r="CJ42" s="380"/>
      <c r="CK42" s="380"/>
      <c r="CL42" s="380"/>
      <c r="CM42" s="380"/>
      <c r="CN42" s="179"/>
      <c r="CO42" s="381" t="str">
        <f t="shared" si="3"/>
        <v/>
      </c>
      <c r="CP42" s="381"/>
      <c r="CQ42" s="380" t="str">
        <f>IF('各会計、関係団体の財政状況及び健全化判断比率'!BS15="","",'各会計、関係団体の財政状況及び健全化判断比率'!BS15)</f>
        <v/>
      </c>
      <c r="CR42" s="380"/>
      <c r="CS42" s="380"/>
      <c r="CT42" s="380"/>
      <c r="CU42" s="380"/>
      <c r="CV42" s="380"/>
      <c r="CW42" s="380"/>
      <c r="CX42" s="380"/>
      <c r="CY42" s="380"/>
      <c r="CZ42" s="380"/>
      <c r="DA42" s="380"/>
      <c r="DB42" s="380"/>
      <c r="DC42" s="380"/>
      <c r="DD42" s="380"/>
      <c r="DE42" s="380"/>
      <c r="DG42" s="382" t="str">
        <f>IF('各会計、関係団体の財政状況及び健全化判断比率'!BR15="","",'各会計、関係団体の財政状況及び健全化判断比率'!BR15)</f>
        <v/>
      </c>
      <c r="DH42" s="382"/>
      <c r="DI42" s="206"/>
    </row>
    <row r="43" spans="1:113" ht="32.25" customHeight="1" x14ac:dyDescent="0.2">
      <c r="B43" s="203"/>
      <c r="C43" s="381" t="str">
        <f t="shared" si="5"/>
        <v/>
      </c>
      <c r="D43" s="381"/>
      <c r="E43" s="380" t="str">
        <f>IF('各会計、関係団体の財政状況及び健全化判断比率'!B16="","",'各会計、関係団体の財政状況及び健全化判断比率'!B16)</f>
        <v/>
      </c>
      <c r="F43" s="380"/>
      <c r="G43" s="380"/>
      <c r="H43" s="380"/>
      <c r="I43" s="380"/>
      <c r="J43" s="380"/>
      <c r="K43" s="380"/>
      <c r="L43" s="380"/>
      <c r="M43" s="380"/>
      <c r="N43" s="380"/>
      <c r="O43" s="380"/>
      <c r="P43" s="380"/>
      <c r="Q43" s="380"/>
      <c r="R43" s="380"/>
      <c r="S43" s="380"/>
      <c r="T43" s="179"/>
      <c r="U43" s="381" t="str">
        <f t="shared" si="4"/>
        <v/>
      </c>
      <c r="V43" s="381"/>
      <c r="W43" s="380"/>
      <c r="X43" s="380"/>
      <c r="Y43" s="380"/>
      <c r="Z43" s="380"/>
      <c r="AA43" s="380"/>
      <c r="AB43" s="380"/>
      <c r="AC43" s="380"/>
      <c r="AD43" s="380"/>
      <c r="AE43" s="380"/>
      <c r="AF43" s="380"/>
      <c r="AG43" s="380"/>
      <c r="AH43" s="380"/>
      <c r="AI43" s="380"/>
      <c r="AJ43" s="380"/>
      <c r="AK43" s="380"/>
      <c r="AL43" s="179"/>
      <c r="AM43" s="381" t="str">
        <f t="shared" si="0"/>
        <v/>
      </c>
      <c r="AN43" s="381"/>
      <c r="AO43" s="380"/>
      <c r="AP43" s="380"/>
      <c r="AQ43" s="380"/>
      <c r="AR43" s="380"/>
      <c r="AS43" s="380"/>
      <c r="AT43" s="380"/>
      <c r="AU43" s="380"/>
      <c r="AV43" s="380"/>
      <c r="AW43" s="380"/>
      <c r="AX43" s="380"/>
      <c r="AY43" s="380"/>
      <c r="AZ43" s="380"/>
      <c r="BA43" s="380"/>
      <c r="BB43" s="380"/>
      <c r="BC43" s="380"/>
      <c r="BD43" s="179"/>
      <c r="BE43" s="381" t="str">
        <f t="shared" si="1"/>
        <v/>
      </c>
      <c r="BF43" s="381"/>
      <c r="BG43" s="380"/>
      <c r="BH43" s="380"/>
      <c r="BI43" s="380"/>
      <c r="BJ43" s="380"/>
      <c r="BK43" s="380"/>
      <c r="BL43" s="380"/>
      <c r="BM43" s="380"/>
      <c r="BN43" s="380"/>
      <c r="BO43" s="380"/>
      <c r="BP43" s="380"/>
      <c r="BQ43" s="380"/>
      <c r="BR43" s="380"/>
      <c r="BS43" s="380"/>
      <c r="BT43" s="380"/>
      <c r="BU43" s="380"/>
      <c r="BV43" s="179"/>
      <c r="BW43" s="381" t="str">
        <f t="shared" si="2"/>
        <v/>
      </c>
      <c r="BX43" s="381"/>
      <c r="BY43" s="380" t="str">
        <f>IF('各会計、関係団体の財政状況及び健全化判断比率'!B77="","",'各会計、関係団体の財政状況及び健全化判断比率'!B77)</f>
        <v/>
      </c>
      <c r="BZ43" s="380"/>
      <c r="CA43" s="380"/>
      <c r="CB43" s="380"/>
      <c r="CC43" s="380"/>
      <c r="CD43" s="380"/>
      <c r="CE43" s="380"/>
      <c r="CF43" s="380"/>
      <c r="CG43" s="380"/>
      <c r="CH43" s="380"/>
      <c r="CI43" s="380"/>
      <c r="CJ43" s="380"/>
      <c r="CK43" s="380"/>
      <c r="CL43" s="380"/>
      <c r="CM43" s="380"/>
      <c r="CN43" s="179"/>
      <c r="CO43" s="381" t="str">
        <f t="shared" si="3"/>
        <v/>
      </c>
      <c r="CP43" s="381"/>
      <c r="CQ43" s="380" t="str">
        <f>IF('各会計、関係団体の財政状況及び健全化判断比率'!BS16="","",'各会計、関係団体の財政状況及び健全化判断比率'!BS16)</f>
        <v/>
      </c>
      <c r="CR43" s="380"/>
      <c r="CS43" s="380"/>
      <c r="CT43" s="380"/>
      <c r="CU43" s="380"/>
      <c r="CV43" s="380"/>
      <c r="CW43" s="380"/>
      <c r="CX43" s="380"/>
      <c r="CY43" s="380"/>
      <c r="CZ43" s="380"/>
      <c r="DA43" s="380"/>
      <c r="DB43" s="380"/>
      <c r="DC43" s="380"/>
      <c r="DD43" s="380"/>
      <c r="DE43" s="380"/>
      <c r="DG43" s="382" t="str">
        <f>IF('各会計、関係団体の財政状況及び健全化判断比率'!BR16="","",'各会計、関係団体の財政状況及び健全化判断比率'!BR16)</f>
        <v/>
      </c>
      <c r="DH43" s="382"/>
      <c r="DI43" s="206"/>
    </row>
    <row r="44" spans="1:113" ht="13.5" customHeight="1" thickBot="1" x14ac:dyDescent="0.25">
      <c r="B44" s="207"/>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8"/>
      <c r="BR44" s="208"/>
      <c r="BS44" s="208"/>
      <c r="BT44" s="208"/>
      <c r="BU44" s="208"/>
      <c r="BV44" s="208"/>
      <c r="BW44" s="208"/>
      <c r="BX44" s="208"/>
      <c r="BY44" s="208"/>
      <c r="BZ44" s="208"/>
      <c r="CA44" s="208"/>
      <c r="CB44" s="208"/>
      <c r="CC44" s="208"/>
      <c r="CD44" s="208"/>
      <c r="CE44" s="208"/>
      <c r="CF44" s="208"/>
      <c r="CG44" s="208"/>
      <c r="CH44" s="208"/>
      <c r="CI44" s="208"/>
      <c r="CJ44" s="208"/>
      <c r="CK44" s="208"/>
      <c r="CL44" s="208"/>
      <c r="CM44" s="208"/>
      <c r="CN44" s="208"/>
      <c r="CO44" s="208"/>
      <c r="CP44" s="208"/>
      <c r="CQ44" s="208"/>
      <c r="CR44" s="208"/>
      <c r="CS44" s="208"/>
      <c r="CT44" s="208"/>
      <c r="CU44" s="208"/>
      <c r="CV44" s="208"/>
      <c r="CW44" s="208"/>
      <c r="CX44" s="208"/>
      <c r="CY44" s="208"/>
      <c r="CZ44" s="208"/>
      <c r="DA44" s="208"/>
      <c r="DB44" s="208"/>
      <c r="DC44" s="208"/>
      <c r="DD44" s="208"/>
      <c r="DE44" s="208"/>
      <c r="DF44" s="208"/>
      <c r="DG44" s="208"/>
      <c r="DH44" s="208"/>
      <c r="DI44" s="209"/>
    </row>
    <row r="45" spans="1:113" x14ac:dyDescent="0.2"/>
    <row r="46" spans="1:113" x14ac:dyDescent="0.2">
      <c r="B46" s="178" t="s">
        <v>204</v>
      </c>
      <c r="E46" s="178" t="s">
        <v>205</v>
      </c>
    </row>
    <row r="47" spans="1:113" x14ac:dyDescent="0.2">
      <c r="E47" s="178" t="s">
        <v>206</v>
      </c>
    </row>
    <row r="48" spans="1:113" x14ac:dyDescent="0.2">
      <c r="E48" s="178" t="s">
        <v>207</v>
      </c>
    </row>
    <row r="49" spans="5:5" x14ac:dyDescent="0.2">
      <c r="E49" s="210" t="s">
        <v>208</v>
      </c>
    </row>
    <row r="50" spans="5:5" x14ac:dyDescent="0.2">
      <c r="E50" s="178" t="s">
        <v>209</v>
      </c>
    </row>
    <row r="51" spans="5:5" x14ac:dyDescent="0.2">
      <c r="E51" s="178" t="s">
        <v>210</v>
      </c>
    </row>
    <row r="52" spans="5:5" x14ac:dyDescent="0.2">
      <c r="E52" s="178" t="s">
        <v>211</v>
      </c>
    </row>
    <row r="53" spans="5:5" x14ac:dyDescent="0.2"/>
    <row r="54" spans="5:5" x14ac:dyDescent="0.2"/>
    <row r="55" spans="5:5" x14ac:dyDescent="0.2"/>
    <row r="56" spans="5:5" x14ac:dyDescent="0.2"/>
  </sheetData>
  <sheetProtection algorithmName="SHA-512" hashValue="MR0yKZc3PiylgRcYYACkzmsi8MpBpZzXPi/0WBLdV2jgiQs/BKGJ3eyhyn+1w9d8kjYzuh1Gbkd3xjIy4t656A==" saltValue="3tK3ubuSesdi2ufa2R3CP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2">
      <c r="A34" s="22"/>
      <c r="B34" s="31"/>
      <c r="C34" s="1158" t="s">
        <v>557</v>
      </c>
      <c r="D34" s="1158"/>
      <c r="E34" s="1159"/>
      <c r="F34" s="32">
        <v>11.44</v>
      </c>
      <c r="G34" s="33">
        <v>13.3</v>
      </c>
      <c r="H34" s="33">
        <v>14.79</v>
      </c>
      <c r="I34" s="33">
        <v>15.94</v>
      </c>
      <c r="J34" s="34">
        <v>16.420000000000002</v>
      </c>
      <c r="K34" s="22"/>
      <c r="L34" s="22"/>
      <c r="M34" s="22"/>
      <c r="N34" s="22"/>
      <c r="O34" s="22"/>
      <c r="P34" s="22"/>
    </row>
    <row r="35" spans="1:16" ht="39" customHeight="1" x14ac:dyDescent="0.2">
      <c r="A35" s="22"/>
      <c r="B35" s="35"/>
      <c r="C35" s="1154" t="s">
        <v>558</v>
      </c>
      <c r="D35" s="1154"/>
      <c r="E35" s="1155"/>
      <c r="F35" s="36" t="s">
        <v>508</v>
      </c>
      <c r="G35" s="37" t="s">
        <v>508</v>
      </c>
      <c r="H35" s="37" t="s">
        <v>508</v>
      </c>
      <c r="I35" s="37" t="s">
        <v>508</v>
      </c>
      <c r="J35" s="38">
        <v>6.94</v>
      </c>
      <c r="K35" s="22"/>
      <c r="L35" s="22"/>
      <c r="M35" s="22"/>
      <c r="N35" s="22"/>
      <c r="O35" s="22"/>
      <c r="P35" s="22"/>
    </row>
    <row r="36" spans="1:16" ht="39" customHeight="1" x14ac:dyDescent="0.2">
      <c r="A36" s="22"/>
      <c r="B36" s="35"/>
      <c r="C36" s="1154" t="s">
        <v>559</v>
      </c>
      <c r="D36" s="1154"/>
      <c r="E36" s="1155"/>
      <c r="F36" s="36">
        <v>9.65</v>
      </c>
      <c r="G36" s="37">
        <v>10.06</v>
      </c>
      <c r="H36" s="37">
        <v>8.4700000000000006</v>
      </c>
      <c r="I36" s="37">
        <v>10.54</v>
      </c>
      <c r="J36" s="38">
        <v>6.05</v>
      </c>
      <c r="K36" s="22"/>
      <c r="L36" s="22"/>
      <c r="M36" s="22"/>
      <c r="N36" s="22"/>
      <c r="O36" s="22"/>
      <c r="P36" s="22"/>
    </row>
    <row r="37" spans="1:16" ht="39" customHeight="1" x14ac:dyDescent="0.2">
      <c r="A37" s="22"/>
      <c r="B37" s="35"/>
      <c r="C37" s="1154" t="s">
        <v>560</v>
      </c>
      <c r="D37" s="1154"/>
      <c r="E37" s="1155"/>
      <c r="F37" s="36">
        <v>1.0900000000000001</v>
      </c>
      <c r="G37" s="37">
        <v>1.3</v>
      </c>
      <c r="H37" s="37">
        <v>1.93</v>
      </c>
      <c r="I37" s="37">
        <v>1.86</v>
      </c>
      <c r="J37" s="38">
        <v>1.55</v>
      </c>
      <c r="K37" s="22"/>
      <c r="L37" s="22"/>
      <c r="M37" s="22"/>
      <c r="N37" s="22"/>
      <c r="O37" s="22"/>
      <c r="P37" s="22"/>
    </row>
    <row r="38" spans="1:16" ht="39" customHeight="1" x14ac:dyDescent="0.2">
      <c r="A38" s="22"/>
      <c r="B38" s="35"/>
      <c r="C38" s="1154" t="s">
        <v>561</v>
      </c>
      <c r="D38" s="1154"/>
      <c r="E38" s="1155"/>
      <c r="F38" s="36">
        <v>0.09</v>
      </c>
      <c r="G38" s="37">
        <v>1.04</v>
      </c>
      <c r="H38" s="37">
        <v>2.2799999999999998</v>
      </c>
      <c r="I38" s="37">
        <v>1.58</v>
      </c>
      <c r="J38" s="38">
        <v>1.18</v>
      </c>
      <c r="K38" s="22"/>
      <c r="L38" s="22"/>
      <c r="M38" s="22"/>
      <c r="N38" s="22"/>
      <c r="O38" s="22"/>
      <c r="P38" s="22"/>
    </row>
    <row r="39" spans="1:16" ht="39" customHeight="1" x14ac:dyDescent="0.2">
      <c r="A39" s="22"/>
      <c r="B39" s="35"/>
      <c r="C39" s="1154" t="s">
        <v>562</v>
      </c>
      <c r="D39" s="1154"/>
      <c r="E39" s="1155"/>
      <c r="F39" s="36">
        <v>0.09</v>
      </c>
      <c r="G39" s="37">
        <v>0.15</v>
      </c>
      <c r="H39" s="37">
        <v>0.06</v>
      </c>
      <c r="I39" s="37">
        <v>0.05</v>
      </c>
      <c r="J39" s="38">
        <v>0.09</v>
      </c>
      <c r="K39" s="22"/>
      <c r="L39" s="22"/>
      <c r="M39" s="22"/>
      <c r="N39" s="22"/>
      <c r="O39" s="22"/>
      <c r="P39" s="22"/>
    </row>
    <row r="40" spans="1:16" ht="39" customHeight="1" x14ac:dyDescent="0.2">
      <c r="A40" s="22"/>
      <c r="B40" s="35"/>
      <c r="C40" s="1154"/>
      <c r="D40" s="1154"/>
      <c r="E40" s="1155"/>
      <c r="F40" s="36"/>
      <c r="G40" s="37"/>
      <c r="H40" s="37"/>
      <c r="I40" s="37"/>
      <c r="J40" s="38"/>
      <c r="K40" s="22"/>
      <c r="L40" s="22"/>
      <c r="M40" s="22"/>
      <c r="N40" s="22"/>
      <c r="O40" s="22"/>
      <c r="P40" s="22"/>
    </row>
    <row r="41" spans="1:16" ht="39" customHeight="1" x14ac:dyDescent="0.2">
      <c r="A41" s="22"/>
      <c r="B41" s="35"/>
      <c r="C41" s="1154"/>
      <c r="D41" s="1154"/>
      <c r="E41" s="1155"/>
      <c r="F41" s="36"/>
      <c r="G41" s="37"/>
      <c r="H41" s="37"/>
      <c r="I41" s="37"/>
      <c r="J41" s="38"/>
      <c r="K41" s="22"/>
      <c r="L41" s="22"/>
      <c r="M41" s="22"/>
      <c r="N41" s="22"/>
      <c r="O41" s="22"/>
      <c r="P41" s="22"/>
    </row>
    <row r="42" spans="1:16" ht="39" customHeight="1" x14ac:dyDescent="0.2">
      <c r="A42" s="22"/>
      <c r="B42" s="39"/>
      <c r="C42" s="1154" t="s">
        <v>563</v>
      </c>
      <c r="D42" s="1154"/>
      <c r="E42" s="1155"/>
      <c r="F42" s="36" t="s">
        <v>508</v>
      </c>
      <c r="G42" s="37" t="s">
        <v>508</v>
      </c>
      <c r="H42" s="37" t="s">
        <v>508</v>
      </c>
      <c r="I42" s="37" t="s">
        <v>508</v>
      </c>
      <c r="J42" s="38" t="s">
        <v>508</v>
      </c>
      <c r="K42" s="22"/>
      <c r="L42" s="22"/>
      <c r="M42" s="22"/>
      <c r="N42" s="22"/>
      <c r="O42" s="22"/>
      <c r="P42" s="22"/>
    </row>
    <row r="43" spans="1:16" ht="39" customHeight="1" thickBot="1" x14ac:dyDescent="0.25">
      <c r="A43" s="22"/>
      <c r="B43" s="40"/>
      <c r="C43" s="1156" t="s">
        <v>564</v>
      </c>
      <c r="D43" s="1156"/>
      <c r="E43" s="1157"/>
      <c r="F43" s="41">
        <v>1.07</v>
      </c>
      <c r="G43" s="42">
        <v>1.06</v>
      </c>
      <c r="H43" s="42">
        <v>0.36</v>
      </c>
      <c r="I43" s="42">
        <v>0</v>
      </c>
      <c r="J43" s="43" t="s">
        <v>508</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EgaPmxOoFMqybTB48SqwAuoHjPTWQaVDuJSot8x9Naekn6+kKn4l0wYPhOXsrt3Hj7th8Yj9+KPWs61T21GLkA==" saltValue="peHnMdjXeG6TkCof9SuU7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332031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550</v>
      </c>
      <c r="L44" s="54" t="s">
        <v>551</v>
      </c>
      <c r="M44" s="54" t="s">
        <v>552</v>
      </c>
      <c r="N44" s="54" t="s">
        <v>553</v>
      </c>
      <c r="O44" s="55" t="s">
        <v>554</v>
      </c>
      <c r="P44" s="46"/>
      <c r="Q44" s="46"/>
      <c r="R44" s="46"/>
      <c r="S44" s="46"/>
      <c r="T44" s="46"/>
      <c r="U44" s="46"/>
    </row>
    <row r="45" spans="1:21" ht="30.75" customHeight="1" x14ac:dyDescent="0.2">
      <c r="A45" s="46"/>
      <c r="B45" s="1178" t="s">
        <v>11</v>
      </c>
      <c r="C45" s="1179"/>
      <c r="D45" s="56"/>
      <c r="E45" s="1184" t="s">
        <v>12</v>
      </c>
      <c r="F45" s="1184"/>
      <c r="G45" s="1184"/>
      <c r="H45" s="1184"/>
      <c r="I45" s="1184"/>
      <c r="J45" s="1185"/>
      <c r="K45" s="57">
        <v>1258</v>
      </c>
      <c r="L45" s="58">
        <v>1357</v>
      </c>
      <c r="M45" s="58">
        <v>1487</v>
      </c>
      <c r="N45" s="58">
        <v>1568</v>
      </c>
      <c r="O45" s="59">
        <v>1579</v>
      </c>
      <c r="P45" s="46"/>
      <c r="Q45" s="46"/>
      <c r="R45" s="46"/>
      <c r="S45" s="46"/>
      <c r="T45" s="46"/>
      <c r="U45" s="46"/>
    </row>
    <row r="46" spans="1:21" ht="30.75" customHeight="1" x14ac:dyDescent="0.2">
      <c r="A46" s="46"/>
      <c r="B46" s="1180"/>
      <c r="C46" s="1181"/>
      <c r="D46" s="60"/>
      <c r="E46" s="1162" t="s">
        <v>13</v>
      </c>
      <c r="F46" s="1162"/>
      <c r="G46" s="1162"/>
      <c r="H46" s="1162"/>
      <c r="I46" s="1162"/>
      <c r="J46" s="1163"/>
      <c r="K46" s="61" t="s">
        <v>508</v>
      </c>
      <c r="L46" s="62" t="s">
        <v>508</v>
      </c>
      <c r="M46" s="62" t="s">
        <v>508</v>
      </c>
      <c r="N46" s="62" t="s">
        <v>508</v>
      </c>
      <c r="O46" s="63" t="s">
        <v>508</v>
      </c>
      <c r="P46" s="46"/>
      <c r="Q46" s="46"/>
      <c r="R46" s="46"/>
      <c r="S46" s="46"/>
      <c r="T46" s="46"/>
      <c r="U46" s="46"/>
    </row>
    <row r="47" spans="1:21" ht="30.75" customHeight="1" x14ac:dyDescent="0.2">
      <c r="A47" s="46"/>
      <c r="B47" s="1180"/>
      <c r="C47" s="1181"/>
      <c r="D47" s="60"/>
      <c r="E47" s="1162" t="s">
        <v>14</v>
      </c>
      <c r="F47" s="1162"/>
      <c r="G47" s="1162"/>
      <c r="H47" s="1162"/>
      <c r="I47" s="1162"/>
      <c r="J47" s="1163"/>
      <c r="K47" s="61" t="s">
        <v>508</v>
      </c>
      <c r="L47" s="62" t="s">
        <v>508</v>
      </c>
      <c r="M47" s="62" t="s">
        <v>508</v>
      </c>
      <c r="N47" s="62" t="s">
        <v>508</v>
      </c>
      <c r="O47" s="63" t="s">
        <v>508</v>
      </c>
      <c r="P47" s="46"/>
      <c r="Q47" s="46"/>
      <c r="R47" s="46"/>
      <c r="S47" s="46"/>
      <c r="T47" s="46"/>
      <c r="U47" s="46"/>
    </row>
    <row r="48" spans="1:21" ht="30.75" customHeight="1" x14ac:dyDescent="0.2">
      <c r="A48" s="46"/>
      <c r="B48" s="1180"/>
      <c r="C48" s="1181"/>
      <c r="D48" s="60"/>
      <c r="E48" s="1162" t="s">
        <v>15</v>
      </c>
      <c r="F48" s="1162"/>
      <c r="G48" s="1162"/>
      <c r="H48" s="1162"/>
      <c r="I48" s="1162"/>
      <c r="J48" s="1163"/>
      <c r="K48" s="61">
        <v>183</v>
      </c>
      <c r="L48" s="62">
        <v>164</v>
      </c>
      <c r="M48" s="62">
        <v>140</v>
      </c>
      <c r="N48" s="62">
        <v>136</v>
      </c>
      <c r="O48" s="63">
        <v>125</v>
      </c>
      <c r="P48" s="46"/>
      <c r="Q48" s="46"/>
      <c r="R48" s="46"/>
      <c r="S48" s="46"/>
      <c r="T48" s="46"/>
      <c r="U48" s="46"/>
    </row>
    <row r="49" spans="1:21" ht="30.75" customHeight="1" x14ac:dyDescent="0.2">
      <c r="A49" s="46"/>
      <c r="B49" s="1180"/>
      <c r="C49" s="1181"/>
      <c r="D49" s="60"/>
      <c r="E49" s="1162" t="s">
        <v>16</v>
      </c>
      <c r="F49" s="1162"/>
      <c r="G49" s="1162"/>
      <c r="H49" s="1162"/>
      <c r="I49" s="1162"/>
      <c r="J49" s="1163"/>
      <c r="K49" s="61">
        <v>113</v>
      </c>
      <c r="L49" s="62">
        <v>97</v>
      </c>
      <c r="M49" s="62">
        <v>83</v>
      </c>
      <c r="N49" s="62">
        <v>106</v>
      </c>
      <c r="O49" s="63">
        <v>99</v>
      </c>
      <c r="P49" s="46"/>
      <c r="Q49" s="46"/>
      <c r="R49" s="46"/>
      <c r="S49" s="46"/>
      <c r="T49" s="46"/>
      <c r="U49" s="46"/>
    </row>
    <row r="50" spans="1:21" ht="30.75" customHeight="1" x14ac:dyDescent="0.2">
      <c r="A50" s="46"/>
      <c r="B50" s="1180"/>
      <c r="C50" s="1181"/>
      <c r="D50" s="60"/>
      <c r="E50" s="1162" t="s">
        <v>17</v>
      </c>
      <c r="F50" s="1162"/>
      <c r="G50" s="1162"/>
      <c r="H50" s="1162"/>
      <c r="I50" s="1162"/>
      <c r="J50" s="1163"/>
      <c r="K50" s="61">
        <v>0</v>
      </c>
      <c r="L50" s="62" t="s">
        <v>508</v>
      </c>
      <c r="M50" s="62" t="s">
        <v>508</v>
      </c>
      <c r="N50" s="62" t="s">
        <v>508</v>
      </c>
      <c r="O50" s="63" t="s">
        <v>508</v>
      </c>
      <c r="P50" s="46"/>
      <c r="Q50" s="46"/>
      <c r="R50" s="46"/>
      <c r="S50" s="46"/>
      <c r="T50" s="46"/>
      <c r="U50" s="46"/>
    </row>
    <row r="51" spans="1:21" ht="30.75" customHeight="1" x14ac:dyDescent="0.2">
      <c r="A51" s="46"/>
      <c r="B51" s="1182"/>
      <c r="C51" s="1183"/>
      <c r="D51" s="64"/>
      <c r="E51" s="1162" t="s">
        <v>18</v>
      </c>
      <c r="F51" s="1162"/>
      <c r="G51" s="1162"/>
      <c r="H51" s="1162"/>
      <c r="I51" s="1162"/>
      <c r="J51" s="1163"/>
      <c r="K51" s="61" t="s">
        <v>508</v>
      </c>
      <c r="L51" s="62" t="s">
        <v>508</v>
      </c>
      <c r="M51" s="62" t="s">
        <v>508</v>
      </c>
      <c r="N51" s="62" t="s">
        <v>508</v>
      </c>
      <c r="O51" s="63" t="s">
        <v>508</v>
      </c>
      <c r="P51" s="46"/>
      <c r="Q51" s="46"/>
      <c r="R51" s="46"/>
      <c r="S51" s="46"/>
      <c r="T51" s="46"/>
      <c r="U51" s="46"/>
    </row>
    <row r="52" spans="1:21" ht="30.75" customHeight="1" x14ac:dyDescent="0.2">
      <c r="A52" s="46"/>
      <c r="B52" s="1160" t="s">
        <v>19</v>
      </c>
      <c r="C52" s="1161"/>
      <c r="D52" s="64"/>
      <c r="E52" s="1162" t="s">
        <v>20</v>
      </c>
      <c r="F52" s="1162"/>
      <c r="G52" s="1162"/>
      <c r="H52" s="1162"/>
      <c r="I52" s="1162"/>
      <c r="J52" s="1163"/>
      <c r="K52" s="61">
        <v>909</v>
      </c>
      <c r="L52" s="62">
        <v>917</v>
      </c>
      <c r="M52" s="62">
        <v>885</v>
      </c>
      <c r="N52" s="62">
        <v>959</v>
      </c>
      <c r="O52" s="63">
        <v>953</v>
      </c>
      <c r="P52" s="46"/>
      <c r="Q52" s="46"/>
      <c r="R52" s="46"/>
      <c r="S52" s="46"/>
      <c r="T52" s="46"/>
      <c r="U52" s="46"/>
    </row>
    <row r="53" spans="1:21" ht="30.75" customHeight="1" thickBot="1" x14ac:dyDescent="0.25">
      <c r="A53" s="46"/>
      <c r="B53" s="1164" t="s">
        <v>21</v>
      </c>
      <c r="C53" s="1165"/>
      <c r="D53" s="65"/>
      <c r="E53" s="1166" t="s">
        <v>22</v>
      </c>
      <c r="F53" s="1166"/>
      <c r="G53" s="1166"/>
      <c r="H53" s="1166"/>
      <c r="I53" s="1166"/>
      <c r="J53" s="1167"/>
      <c r="K53" s="66">
        <v>645</v>
      </c>
      <c r="L53" s="67">
        <v>701</v>
      </c>
      <c r="M53" s="67">
        <v>825</v>
      </c>
      <c r="N53" s="67">
        <v>851</v>
      </c>
      <c r="O53" s="68">
        <v>850</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565</v>
      </c>
      <c r="P55" s="46"/>
      <c r="Q55" s="46"/>
      <c r="R55" s="46"/>
      <c r="S55" s="46"/>
      <c r="T55" s="46"/>
      <c r="U55" s="46"/>
    </row>
    <row r="56" spans="1:21" ht="31.5" customHeight="1" thickBot="1" x14ac:dyDescent="0.25">
      <c r="A56" s="46"/>
      <c r="B56" s="74"/>
      <c r="C56" s="75"/>
      <c r="D56" s="75"/>
      <c r="E56" s="76"/>
      <c r="F56" s="76"/>
      <c r="G56" s="76"/>
      <c r="H56" s="76"/>
      <c r="I56" s="76"/>
      <c r="J56" s="77" t="s">
        <v>2</v>
      </c>
      <c r="K56" s="78" t="s">
        <v>566</v>
      </c>
      <c r="L56" s="79" t="s">
        <v>567</v>
      </c>
      <c r="M56" s="79" t="s">
        <v>568</v>
      </c>
      <c r="N56" s="79" t="s">
        <v>569</v>
      </c>
      <c r="O56" s="80" t="s">
        <v>570</v>
      </c>
      <c r="P56" s="46"/>
      <c r="Q56" s="46"/>
      <c r="R56" s="46"/>
      <c r="S56" s="46"/>
      <c r="T56" s="46"/>
      <c r="U56" s="46"/>
    </row>
    <row r="57" spans="1:21" ht="31.5" customHeight="1" x14ac:dyDescent="0.2">
      <c r="B57" s="1168" t="s">
        <v>25</v>
      </c>
      <c r="C57" s="1169"/>
      <c r="D57" s="1172" t="s">
        <v>26</v>
      </c>
      <c r="E57" s="1173"/>
      <c r="F57" s="1173"/>
      <c r="G57" s="1173"/>
      <c r="H57" s="1173"/>
      <c r="I57" s="1173"/>
      <c r="J57" s="1174"/>
      <c r="K57" s="81"/>
      <c r="L57" s="82"/>
      <c r="M57" s="82"/>
      <c r="N57" s="82"/>
      <c r="O57" s="83"/>
    </row>
    <row r="58" spans="1:21" ht="31.5" customHeight="1" thickBot="1" x14ac:dyDescent="0.25">
      <c r="B58" s="1170"/>
      <c r="C58" s="1171"/>
      <c r="D58" s="1175" t="s">
        <v>27</v>
      </c>
      <c r="E58" s="1176"/>
      <c r="F58" s="1176"/>
      <c r="G58" s="1176"/>
      <c r="H58" s="1176"/>
      <c r="I58" s="1176"/>
      <c r="J58" s="1177"/>
      <c r="K58" s="84"/>
      <c r="L58" s="85"/>
      <c r="M58" s="85"/>
      <c r="N58" s="85"/>
      <c r="O58" s="86"/>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RvLQoKFZN0bSrKRGngh30EuWcQxAv2V9DNXlkDht0sTEmaIAR3vriulMj4TFx3FCwzczTXs4lK3lZgv5B2C6wA==" saltValue="yeKDzXr8UfBjG1YOctg/f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70" zoomScaleNormal="7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550</v>
      </c>
      <c r="J40" s="98" t="s">
        <v>551</v>
      </c>
      <c r="K40" s="98" t="s">
        <v>552</v>
      </c>
      <c r="L40" s="98" t="s">
        <v>553</v>
      </c>
      <c r="M40" s="99" t="s">
        <v>554</v>
      </c>
    </row>
    <row r="41" spans="2:13" ht="27.75" customHeight="1" x14ac:dyDescent="0.2">
      <c r="B41" s="1198" t="s">
        <v>30</v>
      </c>
      <c r="C41" s="1199"/>
      <c r="D41" s="100"/>
      <c r="E41" s="1200" t="s">
        <v>31</v>
      </c>
      <c r="F41" s="1200"/>
      <c r="G41" s="1200"/>
      <c r="H41" s="1201"/>
      <c r="I41" s="101">
        <v>14879</v>
      </c>
      <c r="J41" s="102">
        <v>15405</v>
      </c>
      <c r="K41" s="102">
        <v>14788</v>
      </c>
      <c r="L41" s="102">
        <v>14200</v>
      </c>
      <c r="M41" s="103">
        <v>13414</v>
      </c>
    </row>
    <row r="42" spans="2:13" ht="27.75" customHeight="1" x14ac:dyDescent="0.2">
      <c r="B42" s="1188"/>
      <c r="C42" s="1189"/>
      <c r="D42" s="104"/>
      <c r="E42" s="1192" t="s">
        <v>32</v>
      </c>
      <c r="F42" s="1192"/>
      <c r="G42" s="1192"/>
      <c r="H42" s="1193"/>
      <c r="I42" s="105">
        <v>95</v>
      </c>
      <c r="J42" s="106" t="s">
        <v>508</v>
      </c>
      <c r="K42" s="106">
        <v>1</v>
      </c>
      <c r="L42" s="106">
        <v>37</v>
      </c>
      <c r="M42" s="107">
        <v>129</v>
      </c>
    </row>
    <row r="43" spans="2:13" ht="27.75" customHeight="1" x14ac:dyDescent="0.2">
      <c r="B43" s="1188"/>
      <c r="C43" s="1189"/>
      <c r="D43" s="104"/>
      <c r="E43" s="1192" t="s">
        <v>33</v>
      </c>
      <c r="F43" s="1192"/>
      <c r="G43" s="1192"/>
      <c r="H43" s="1193"/>
      <c r="I43" s="105">
        <v>1242</v>
      </c>
      <c r="J43" s="106">
        <v>1073</v>
      </c>
      <c r="K43" s="106">
        <v>939</v>
      </c>
      <c r="L43" s="106">
        <v>888</v>
      </c>
      <c r="M43" s="107">
        <v>867</v>
      </c>
    </row>
    <row r="44" spans="2:13" ht="27.75" customHeight="1" x14ac:dyDescent="0.2">
      <c r="B44" s="1188"/>
      <c r="C44" s="1189"/>
      <c r="D44" s="104"/>
      <c r="E44" s="1192" t="s">
        <v>34</v>
      </c>
      <c r="F44" s="1192"/>
      <c r="G44" s="1192"/>
      <c r="H44" s="1193"/>
      <c r="I44" s="105">
        <v>676</v>
      </c>
      <c r="J44" s="106">
        <v>619</v>
      </c>
      <c r="K44" s="106">
        <v>561</v>
      </c>
      <c r="L44" s="106">
        <v>621</v>
      </c>
      <c r="M44" s="107">
        <v>627</v>
      </c>
    </row>
    <row r="45" spans="2:13" ht="27.75" customHeight="1" x14ac:dyDescent="0.2">
      <c r="B45" s="1188"/>
      <c r="C45" s="1189"/>
      <c r="D45" s="104"/>
      <c r="E45" s="1192" t="s">
        <v>35</v>
      </c>
      <c r="F45" s="1192"/>
      <c r="G45" s="1192"/>
      <c r="H45" s="1193"/>
      <c r="I45" s="105">
        <v>1120</v>
      </c>
      <c r="J45" s="106">
        <v>1159</v>
      </c>
      <c r="K45" s="106">
        <v>1093</v>
      </c>
      <c r="L45" s="106">
        <v>1233</v>
      </c>
      <c r="M45" s="107">
        <v>1118</v>
      </c>
    </row>
    <row r="46" spans="2:13" ht="27.75" customHeight="1" x14ac:dyDescent="0.2">
      <c r="B46" s="1188"/>
      <c r="C46" s="1189"/>
      <c r="D46" s="108"/>
      <c r="E46" s="1192" t="s">
        <v>36</v>
      </c>
      <c r="F46" s="1192"/>
      <c r="G46" s="1192"/>
      <c r="H46" s="1193"/>
      <c r="I46" s="105">
        <v>0</v>
      </c>
      <c r="J46" s="106" t="s">
        <v>508</v>
      </c>
      <c r="K46" s="106" t="s">
        <v>508</v>
      </c>
      <c r="L46" s="106" t="s">
        <v>508</v>
      </c>
      <c r="M46" s="107" t="s">
        <v>508</v>
      </c>
    </row>
    <row r="47" spans="2:13" ht="27.75" customHeight="1" x14ac:dyDescent="0.2">
      <c r="B47" s="1188"/>
      <c r="C47" s="1189"/>
      <c r="D47" s="109"/>
      <c r="E47" s="1202" t="s">
        <v>37</v>
      </c>
      <c r="F47" s="1203"/>
      <c r="G47" s="1203"/>
      <c r="H47" s="1204"/>
      <c r="I47" s="105" t="s">
        <v>508</v>
      </c>
      <c r="J47" s="106" t="s">
        <v>508</v>
      </c>
      <c r="K47" s="106" t="s">
        <v>508</v>
      </c>
      <c r="L47" s="106" t="s">
        <v>508</v>
      </c>
      <c r="M47" s="107" t="s">
        <v>508</v>
      </c>
    </row>
    <row r="48" spans="2:13" ht="27.75" customHeight="1" x14ac:dyDescent="0.2">
      <c r="B48" s="1188"/>
      <c r="C48" s="1189"/>
      <c r="D48" s="104"/>
      <c r="E48" s="1192" t="s">
        <v>38</v>
      </c>
      <c r="F48" s="1192"/>
      <c r="G48" s="1192"/>
      <c r="H48" s="1193"/>
      <c r="I48" s="105" t="s">
        <v>508</v>
      </c>
      <c r="J48" s="106" t="s">
        <v>508</v>
      </c>
      <c r="K48" s="106" t="s">
        <v>508</v>
      </c>
      <c r="L48" s="106" t="s">
        <v>508</v>
      </c>
      <c r="M48" s="107" t="s">
        <v>508</v>
      </c>
    </row>
    <row r="49" spans="2:13" ht="27.75" customHeight="1" x14ac:dyDescent="0.2">
      <c r="B49" s="1190"/>
      <c r="C49" s="1191"/>
      <c r="D49" s="104"/>
      <c r="E49" s="1192" t="s">
        <v>39</v>
      </c>
      <c r="F49" s="1192"/>
      <c r="G49" s="1192"/>
      <c r="H49" s="1193"/>
      <c r="I49" s="105" t="s">
        <v>508</v>
      </c>
      <c r="J49" s="106" t="s">
        <v>508</v>
      </c>
      <c r="K49" s="106" t="s">
        <v>508</v>
      </c>
      <c r="L49" s="106" t="s">
        <v>508</v>
      </c>
      <c r="M49" s="107" t="s">
        <v>508</v>
      </c>
    </row>
    <row r="50" spans="2:13" ht="27.75" customHeight="1" x14ac:dyDescent="0.2">
      <c r="B50" s="1186" t="s">
        <v>40</v>
      </c>
      <c r="C50" s="1187"/>
      <c r="D50" s="110"/>
      <c r="E50" s="1192" t="s">
        <v>41</v>
      </c>
      <c r="F50" s="1192"/>
      <c r="G50" s="1192"/>
      <c r="H50" s="1193"/>
      <c r="I50" s="105">
        <v>840</v>
      </c>
      <c r="J50" s="106">
        <v>1011</v>
      </c>
      <c r="K50" s="106">
        <v>1231</v>
      </c>
      <c r="L50" s="106">
        <v>1766</v>
      </c>
      <c r="M50" s="107">
        <v>1814</v>
      </c>
    </row>
    <row r="51" spans="2:13" ht="27.75" customHeight="1" x14ac:dyDescent="0.2">
      <c r="B51" s="1188"/>
      <c r="C51" s="1189"/>
      <c r="D51" s="104"/>
      <c r="E51" s="1192" t="s">
        <v>42</v>
      </c>
      <c r="F51" s="1192"/>
      <c r="G51" s="1192"/>
      <c r="H51" s="1193"/>
      <c r="I51" s="105">
        <v>391</v>
      </c>
      <c r="J51" s="106">
        <v>427</v>
      </c>
      <c r="K51" s="106">
        <v>559</v>
      </c>
      <c r="L51" s="106">
        <v>768</v>
      </c>
      <c r="M51" s="107">
        <v>826</v>
      </c>
    </row>
    <row r="52" spans="2:13" ht="27.75" customHeight="1" x14ac:dyDescent="0.2">
      <c r="B52" s="1190"/>
      <c r="C52" s="1191"/>
      <c r="D52" s="104"/>
      <c r="E52" s="1192" t="s">
        <v>43</v>
      </c>
      <c r="F52" s="1192"/>
      <c r="G52" s="1192"/>
      <c r="H52" s="1193"/>
      <c r="I52" s="105">
        <v>7243</v>
      </c>
      <c r="J52" s="106">
        <v>6763</v>
      </c>
      <c r="K52" s="106">
        <v>6238</v>
      </c>
      <c r="L52" s="106">
        <v>5699</v>
      </c>
      <c r="M52" s="107">
        <v>5163</v>
      </c>
    </row>
    <row r="53" spans="2:13" ht="27.75" customHeight="1" thickBot="1" x14ac:dyDescent="0.25">
      <c r="B53" s="1194" t="s">
        <v>44</v>
      </c>
      <c r="C53" s="1195"/>
      <c r="D53" s="111"/>
      <c r="E53" s="1196" t="s">
        <v>45</v>
      </c>
      <c r="F53" s="1196"/>
      <c r="G53" s="1196"/>
      <c r="H53" s="1197"/>
      <c r="I53" s="112">
        <v>9538</v>
      </c>
      <c r="J53" s="113">
        <v>10054</v>
      </c>
      <c r="K53" s="113">
        <v>9353</v>
      </c>
      <c r="L53" s="113">
        <v>8746</v>
      </c>
      <c r="M53" s="114">
        <v>8351</v>
      </c>
    </row>
    <row r="54" spans="2:13" ht="27.75" customHeight="1" x14ac:dyDescent="0.2">
      <c r="B54" s="115" t="s">
        <v>46</v>
      </c>
      <c r="C54" s="116"/>
      <c r="D54" s="116"/>
      <c r="E54" s="117"/>
      <c r="F54" s="117"/>
      <c r="G54" s="117"/>
      <c r="H54" s="117"/>
      <c r="I54" s="118"/>
      <c r="J54" s="118"/>
      <c r="K54" s="118"/>
      <c r="L54" s="118"/>
      <c r="M54" s="118"/>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IW3hTulHnDzmPYLhLMg501hK9Vl/T9Qk47/wNq9sx5ZnzcKrfvn9tItXJkmVWp9eQXknABO7LP9a6E3COgAbbg==" saltValue="fkRfRLGmeIWvjWhuoTMEt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9" t="s">
        <v>47</v>
      </c>
    </row>
    <row r="54" spans="2:8" ht="29.25" customHeight="1" thickBot="1" x14ac:dyDescent="0.3">
      <c r="B54" s="120" t="s">
        <v>1</v>
      </c>
      <c r="C54" s="121"/>
      <c r="D54" s="121"/>
      <c r="E54" s="122" t="s">
        <v>2</v>
      </c>
      <c r="F54" s="123" t="s">
        <v>552</v>
      </c>
      <c r="G54" s="123" t="s">
        <v>553</v>
      </c>
      <c r="H54" s="124" t="s">
        <v>554</v>
      </c>
    </row>
    <row r="55" spans="2:8" ht="52.5" customHeight="1" x14ac:dyDescent="0.2">
      <c r="B55" s="125"/>
      <c r="C55" s="1207" t="s">
        <v>48</v>
      </c>
      <c r="D55" s="1207"/>
      <c r="E55" s="1208"/>
      <c r="F55" s="126">
        <v>617</v>
      </c>
      <c r="G55" s="126">
        <v>887</v>
      </c>
      <c r="H55" s="127">
        <v>1048</v>
      </c>
    </row>
    <row r="56" spans="2:8" ht="52.5" customHeight="1" x14ac:dyDescent="0.2">
      <c r="B56" s="128"/>
      <c r="C56" s="1209" t="s">
        <v>49</v>
      </c>
      <c r="D56" s="1209"/>
      <c r="E56" s="1210"/>
      <c r="F56" s="129" t="s">
        <v>508</v>
      </c>
      <c r="G56" s="129" t="s">
        <v>508</v>
      </c>
      <c r="H56" s="130" t="s">
        <v>508</v>
      </c>
    </row>
    <row r="57" spans="2:8" ht="53.25" customHeight="1" x14ac:dyDescent="0.2">
      <c r="B57" s="128"/>
      <c r="C57" s="1211" t="s">
        <v>50</v>
      </c>
      <c r="D57" s="1211"/>
      <c r="E57" s="1212"/>
      <c r="F57" s="131">
        <v>226</v>
      </c>
      <c r="G57" s="131">
        <v>224</v>
      </c>
      <c r="H57" s="132">
        <v>434</v>
      </c>
    </row>
    <row r="58" spans="2:8" ht="45.75" customHeight="1" x14ac:dyDescent="0.2">
      <c r="B58" s="133"/>
      <c r="C58" s="349" t="s">
        <v>573</v>
      </c>
      <c r="D58" s="350"/>
      <c r="E58" s="351"/>
      <c r="F58" s="134">
        <v>220</v>
      </c>
      <c r="G58" s="134">
        <v>216</v>
      </c>
      <c r="H58" s="135">
        <v>226</v>
      </c>
    </row>
    <row r="59" spans="2:8" ht="45.75" customHeight="1" x14ac:dyDescent="0.2">
      <c r="B59" s="133"/>
      <c r="C59" s="1213" t="s">
        <v>575</v>
      </c>
      <c r="D59" s="1214"/>
      <c r="E59" s="1215"/>
      <c r="F59" s="134">
        <v>0</v>
      </c>
      <c r="G59" s="134">
        <v>4</v>
      </c>
      <c r="H59" s="135">
        <v>104</v>
      </c>
    </row>
    <row r="60" spans="2:8" ht="45.75" customHeight="1" x14ac:dyDescent="0.2">
      <c r="B60" s="133"/>
      <c r="C60" s="349" t="s">
        <v>572</v>
      </c>
      <c r="D60" s="350"/>
      <c r="E60" s="351"/>
      <c r="F60" s="134">
        <v>0</v>
      </c>
      <c r="G60" s="134">
        <v>1</v>
      </c>
      <c r="H60" s="135">
        <v>50</v>
      </c>
    </row>
    <row r="61" spans="2:8" ht="45.75" customHeight="1" x14ac:dyDescent="0.2">
      <c r="B61" s="133"/>
      <c r="C61" s="349" t="s">
        <v>571</v>
      </c>
      <c r="D61" s="350"/>
      <c r="E61" s="351"/>
      <c r="F61" s="134">
        <v>0</v>
      </c>
      <c r="G61" s="134">
        <v>1</v>
      </c>
      <c r="H61" s="135">
        <v>50</v>
      </c>
    </row>
    <row r="62" spans="2:8" ht="45.75" customHeight="1" thickBot="1" x14ac:dyDescent="0.25">
      <c r="B62" s="136"/>
      <c r="C62" s="349" t="s">
        <v>574</v>
      </c>
      <c r="D62" s="350"/>
      <c r="E62" s="351"/>
      <c r="F62" s="134">
        <v>2</v>
      </c>
      <c r="G62" s="134">
        <v>3</v>
      </c>
      <c r="H62" s="135">
        <v>4</v>
      </c>
    </row>
    <row r="63" spans="2:8" ht="52.5" customHeight="1" thickBot="1" x14ac:dyDescent="0.25">
      <c r="B63" s="137"/>
      <c r="C63" s="1205" t="s">
        <v>51</v>
      </c>
      <c r="D63" s="1205"/>
      <c r="E63" s="1206"/>
      <c r="F63" s="138">
        <v>843</v>
      </c>
      <c r="G63" s="138">
        <v>1110</v>
      </c>
      <c r="H63" s="139">
        <v>1482</v>
      </c>
    </row>
    <row r="64" spans="2:8" ht="15" customHeight="1" x14ac:dyDescent="0.2"/>
  </sheetData>
  <sheetProtection algorithmName="SHA-512" hashValue="6PszxUjp3lZ0Y89UFCjMS68jyDCusFmV/5x0O3lTiz+1ysyqbQU4yU057oly9C9j4gxpudaXvsTeZFMQAuoZMg==" saltValue="sAU2Qur4damY9PEXgK3J9g==" spinCount="100000" sheet="1" objects="1" scenarios="1"/>
  <mergeCells count="5">
    <mergeCell ref="C63:E63"/>
    <mergeCell ref="C55:E55"/>
    <mergeCell ref="C56:E56"/>
    <mergeCell ref="C57:E57"/>
    <mergeCell ref="C59:E59"/>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645CB-35D0-4B9B-904F-EC8213657EB5}">
  <sheetPr>
    <pageSetUpPr fitToPage="1"/>
  </sheetPr>
  <dimension ref="A1:WZM160"/>
  <sheetViews>
    <sheetView showGridLines="0" zoomScale="85" zoomScaleNormal="85" zoomScaleSheetLayoutView="55" workbookViewId="0">
      <selection activeCell="CF38" sqref="CF38"/>
    </sheetView>
  </sheetViews>
  <sheetFormatPr defaultColWidth="0" defaultRowHeight="13.5" customHeight="1" zeroHeight="1" x14ac:dyDescent="0.2"/>
  <cols>
    <col min="1" max="1" width="6.33203125" style="262" customWidth="1"/>
    <col min="2" max="107" width="2.44140625" style="262" customWidth="1"/>
    <col min="108" max="108" width="6.109375" style="268" customWidth="1"/>
    <col min="109" max="109" width="5.88671875" style="266" customWidth="1"/>
    <col min="110" max="110" width="19.109375" style="262" hidden="1"/>
    <col min="111" max="115" width="12.6640625" style="262" hidden="1"/>
    <col min="116" max="349" width="8.6640625" style="262" hidden="1"/>
    <col min="350" max="355" width="14.88671875" style="262" hidden="1"/>
    <col min="356" max="357" width="15.88671875" style="262" hidden="1"/>
    <col min="358" max="363" width="16.109375" style="262" hidden="1"/>
    <col min="364" max="364" width="6.109375" style="262" hidden="1"/>
    <col min="365" max="365" width="3" style="262" hidden="1"/>
    <col min="366" max="605" width="8.6640625" style="262" hidden="1"/>
    <col min="606" max="611" width="14.88671875" style="262" hidden="1"/>
    <col min="612" max="613" width="15.88671875" style="262" hidden="1"/>
    <col min="614" max="619" width="16.109375" style="262" hidden="1"/>
    <col min="620" max="620" width="6.109375" style="262" hidden="1"/>
    <col min="621" max="621" width="3" style="262" hidden="1"/>
    <col min="622" max="861" width="8.6640625" style="262" hidden="1"/>
    <col min="862" max="867" width="14.88671875" style="262" hidden="1"/>
    <col min="868" max="869" width="15.88671875" style="262" hidden="1"/>
    <col min="870" max="875" width="16.109375" style="262" hidden="1"/>
    <col min="876" max="876" width="6.109375" style="262" hidden="1"/>
    <col min="877" max="877" width="3" style="262" hidden="1"/>
    <col min="878" max="1117" width="8.6640625" style="262" hidden="1"/>
    <col min="1118" max="1123" width="14.88671875" style="262" hidden="1"/>
    <col min="1124" max="1125" width="15.88671875" style="262" hidden="1"/>
    <col min="1126" max="1131" width="16.109375" style="262" hidden="1"/>
    <col min="1132" max="1132" width="6.109375" style="262" hidden="1"/>
    <col min="1133" max="1133" width="3" style="262" hidden="1"/>
    <col min="1134" max="1373" width="8.6640625" style="262" hidden="1"/>
    <col min="1374" max="1379" width="14.88671875" style="262" hidden="1"/>
    <col min="1380" max="1381" width="15.88671875" style="262" hidden="1"/>
    <col min="1382" max="1387" width="16.109375" style="262" hidden="1"/>
    <col min="1388" max="1388" width="6.109375" style="262" hidden="1"/>
    <col min="1389" max="1389" width="3" style="262" hidden="1"/>
    <col min="1390" max="1629" width="8.6640625" style="262" hidden="1"/>
    <col min="1630" max="1635" width="14.88671875" style="262" hidden="1"/>
    <col min="1636" max="1637" width="15.88671875" style="262" hidden="1"/>
    <col min="1638" max="1643" width="16.109375" style="262" hidden="1"/>
    <col min="1644" max="1644" width="6.109375" style="262" hidden="1"/>
    <col min="1645" max="1645" width="3" style="262" hidden="1"/>
    <col min="1646" max="1885" width="8.6640625" style="262" hidden="1"/>
    <col min="1886" max="1891" width="14.88671875" style="262" hidden="1"/>
    <col min="1892" max="1893" width="15.88671875" style="262" hidden="1"/>
    <col min="1894" max="1899" width="16.109375" style="262" hidden="1"/>
    <col min="1900" max="1900" width="6.109375" style="262" hidden="1"/>
    <col min="1901" max="1901" width="3" style="262" hidden="1"/>
    <col min="1902" max="2141" width="8.6640625" style="262" hidden="1"/>
    <col min="2142" max="2147" width="14.88671875" style="262" hidden="1"/>
    <col min="2148" max="2149" width="15.88671875" style="262" hidden="1"/>
    <col min="2150" max="2155" width="16.109375" style="262" hidden="1"/>
    <col min="2156" max="2156" width="6.109375" style="262" hidden="1"/>
    <col min="2157" max="2157" width="3" style="262" hidden="1"/>
    <col min="2158" max="2397" width="8.6640625" style="262" hidden="1"/>
    <col min="2398" max="2403" width="14.88671875" style="262" hidden="1"/>
    <col min="2404" max="2405" width="15.88671875" style="262" hidden="1"/>
    <col min="2406" max="2411" width="16.109375" style="262" hidden="1"/>
    <col min="2412" max="2412" width="6.109375" style="262" hidden="1"/>
    <col min="2413" max="2413" width="3" style="262" hidden="1"/>
    <col min="2414" max="2653" width="8.6640625" style="262" hidden="1"/>
    <col min="2654" max="2659" width="14.88671875" style="262" hidden="1"/>
    <col min="2660" max="2661" width="15.88671875" style="262" hidden="1"/>
    <col min="2662" max="2667" width="16.109375" style="262" hidden="1"/>
    <col min="2668" max="2668" width="6.109375" style="262" hidden="1"/>
    <col min="2669" max="2669" width="3" style="262" hidden="1"/>
    <col min="2670" max="2909" width="8.6640625" style="262" hidden="1"/>
    <col min="2910" max="2915" width="14.88671875" style="262" hidden="1"/>
    <col min="2916" max="2917" width="15.88671875" style="262" hidden="1"/>
    <col min="2918" max="2923" width="16.109375" style="262" hidden="1"/>
    <col min="2924" max="2924" width="6.109375" style="262" hidden="1"/>
    <col min="2925" max="2925" width="3" style="262" hidden="1"/>
    <col min="2926" max="3165" width="8.6640625" style="262" hidden="1"/>
    <col min="3166" max="3171" width="14.88671875" style="262" hidden="1"/>
    <col min="3172" max="3173" width="15.88671875" style="262" hidden="1"/>
    <col min="3174" max="3179" width="16.109375" style="262" hidden="1"/>
    <col min="3180" max="3180" width="6.109375" style="262" hidden="1"/>
    <col min="3181" max="3181" width="3" style="262" hidden="1"/>
    <col min="3182" max="3421" width="8.6640625" style="262" hidden="1"/>
    <col min="3422" max="3427" width="14.88671875" style="262" hidden="1"/>
    <col min="3428" max="3429" width="15.88671875" style="262" hidden="1"/>
    <col min="3430" max="3435" width="16.109375" style="262" hidden="1"/>
    <col min="3436" max="3436" width="6.109375" style="262" hidden="1"/>
    <col min="3437" max="3437" width="3" style="262" hidden="1"/>
    <col min="3438" max="3677" width="8.6640625" style="262" hidden="1"/>
    <col min="3678" max="3683" width="14.88671875" style="262" hidden="1"/>
    <col min="3684" max="3685" width="15.88671875" style="262" hidden="1"/>
    <col min="3686" max="3691" width="16.109375" style="262" hidden="1"/>
    <col min="3692" max="3692" width="6.109375" style="262" hidden="1"/>
    <col min="3693" max="3693" width="3" style="262" hidden="1"/>
    <col min="3694" max="3933" width="8.6640625" style="262" hidden="1"/>
    <col min="3934" max="3939" width="14.88671875" style="262" hidden="1"/>
    <col min="3940" max="3941" width="15.88671875" style="262" hidden="1"/>
    <col min="3942" max="3947" width="16.109375" style="262" hidden="1"/>
    <col min="3948" max="3948" width="6.109375" style="262" hidden="1"/>
    <col min="3949" max="3949" width="3" style="262" hidden="1"/>
    <col min="3950" max="4189" width="8.6640625" style="262" hidden="1"/>
    <col min="4190" max="4195" width="14.88671875" style="262" hidden="1"/>
    <col min="4196" max="4197" width="15.88671875" style="262" hidden="1"/>
    <col min="4198" max="4203" width="16.109375" style="262" hidden="1"/>
    <col min="4204" max="4204" width="6.109375" style="262" hidden="1"/>
    <col min="4205" max="4205" width="3" style="262" hidden="1"/>
    <col min="4206" max="4445" width="8.6640625" style="262" hidden="1"/>
    <col min="4446" max="4451" width="14.88671875" style="262" hidden="1"/>
    <col min="4452" max="4453" width="15.88671875" style="262" hidden="1"/>
    <col min="4454" max="4459" width="16.109375" style="262" hidden="1"/>
    <col min="4460" max="4460" width="6.109375" style="262" hidden="1"/>
    <col min="4461" max="4461" width="3" style="262" hidden="1"/>
    <col min="4462" max="4701" width="8.6640625" style="262" hidden="1"/>
    <col min="4702" max="4707" width="14.88671875" style="262" hidden="1"/>
    <col min="4708" max="4709" width="15.88671875" style="262" hidden="1"/>
    <col min="4710" max="4715" width="16.109375" style="262" hidden="1"/>
    <col min="4716" max="4716" width="6.109375" style="262" hidden="1"/>
    <col min="4717" max="4717" width="3" style="262" hidden="1"/>
    <col min="4718" max="4957" width="8.6640625" style="262" hidden="1"/>
    <col min="4958" max="4963" width="14.88671875" style="262" hidden="1"/>
    <col min="4964" max="4965" width="15.88671875" style="262" hidden="1"/>
    <col min="4966" max="4971" width="16.109375" style="262" hidden="1"/>
    <col min="4972" max="4972" width="6.109375" style="262" hidden="1"/>
    <col min="4973" max="4973" width="3" style="262" hidden="1"/>
    <col min="4974" max="5213" width="8.6640625" style="262" hidden="1"/>
    <col min="5214" max="5219" width="14.88671875" style="262" hidden="1"/>
    <col min="5220" max="5221" width="15.88671875" style="262" hidden="1"/>
    <col min="5222" max="5227" width="16.109375" style="262" hidden="1"/>
    <col min="5228" max="5228" width="6.109375" style="262" hidden="1"/>
    <col min="5229" max="5229" width="3" style="262" hidden="1"/>
    <col min="5230" max="5469" width="8.6640625" style="262" hidden="1"/>
    <col min="5470" max="5475" width="14.88671875" style="262" hidden="1"/>
    <col min="5476" max="5477" width="15.88671875" style="262" hidden="1"/>
    <col min="5478" max="5483" width="16.109375" style="262" hidden="1"/>
    <col min="5484" max="5484" width="6.109375" style="262" hidden="1"/>
    <col min="5485" max="5485" width="3" style="262" hidden="1"/>
    <col min="5486" max="5725" width="8.6640625" style="262" hidden="1"/>
    <col min="5726" max="5731" width="14.88671875" style="262" hidden="1"/>
    <col min="5732" max="5733" width="15.88671875" style="262" hidden="1"/>
    <col min="5734" max="5739" width="16.109375" style="262" hidden="1"/>
    <col min="5740" max="5740" width="6.109375" style="262" hidden="1"/>
    <col min="5741" max="5741" width="3" style="262" hidden="1"/>
    <col min="5742" max="5981" width="8.6640625" style="262" hidden="1"/>
    <col min="5982" max="5987" width="14.88671875" style="262" hidden="1"/>
    <col min="5988" max="5989" width="15.88671875" style="262" hidden="1"/>
    <col min="5990" max="5995" width="16.109375" style="262" hidden="1"/>
    <col min="5996" max="5996" width="6.109375" style="262" hidden="1"/>
    <col min="5997" max="5997" width="3" style="262" hidden="1"/>
    <col min="5998" max="6237" width="8.6640625" style="262" hidden="1"/>
    <col min="6238" max="6243" width="14.88671875" style="262" hidden="1"/>
    <col min="6244" max="6245" width="15.88671875" style="262" hidden="1"/>
    <col min="6246" max="6251" width="16.109375" style="262" hidden="1"/>
    <col min="6252" max="6252" width="6.109375" style="262" hidden="1"/>
    <col min="6253" max="6253" width="3" style="262" hidden="1"/>
    <col min="6254" max="6493" width="8.6640625" style="262" hidden="1"/>
    <col min="6494" max="6499" width="14.88671875" style="262" hidden="1"/>
    <col min="6500" max="6501" width="15.88671875" style="262" hidden="1"/>
    <col min="6502" max="6507" width="16.109375" style="262" hidden="1"/>
    <col min="6508" max="6508" width="6.109375" style="262" hidden="1"/>
    <col min="6509" max="6509" width="3" style="262" hidden="1"/>
    <col min="6510" max="6749" width="8.6640625" style="262" hidden="1"/>
    <col min="6750" max="6755" width="14.88671875" style="262" hidden="1"/>
    <col min="6756" max="6757" width="15.88671875" style="262" hidden="1"/>
    <col min="6758" max="6763" width="16.109375" style="262" hidden="1"/>
    <col min="6764" max="6764" width="6.109375" style="262" hidden="1"/>
    <col min="6765" max="6765" width="3" style="262" hidden="1"/>
    <col min="6766" max="7005" width="8.6640625" style="262" hidden="1"/>
    <col min="7006" max="7011" width="14.88671875" style="262" hidden="1"/>
    <col min="7012" max="7013" width="15.88671875" style="262" hidden="1"/>
    <col min="7014" max="7019" width="16.109375" style="262" hidden="1"/>
    <col min="7020" max="7020" width="6.109375" style="262" hidden="1"/>
    <col min="7021" max="7021" width="3" style="262" hidden="1"/>
    <col min="7022" max="7261" width="8.6640625" style="262" hidden="1"/>
    <col min="7262" max="7267" width="14.88671875" style="262" hidden="1"/>
    <col min="7268" max="7269" width="15.88671875" style="262" hidden="1"/>
    <col min="7270" max="7275" width="16.109375" style="262" hidden="1"/>
    <col min="7276" max="7276" width="6.109375" style="262" hidden="1"/>
    <col min="7277" max="7277" width="3" style="262" hidden="1"/>
    <col min="7278" max="7517" width="8.6640625" style="262" hidden="1"/>
    <col min="7518" max="7523" width="14.88671875" style="262" hidden="1"/>
    <col min="7524" max="7525" width="15.88671875" style="262" hidden="1"/>
    <col min="7526" max="7531" width="16.109375" style="262" hidden="1"/>
    <col min="7532" max="7532" width="6.109375" style="262" hidden="1"/>
    <col min="7533" max="7533" width="3" style="262" hidden="1"/>
    <col min="7534" max="7773" width="8.6640625" style="262" hidden="1"/>
    <col min="7774" max="7779" width="14.88671875" style="262" hidden="1"/>
    <col min="7780" max="7781" width="15.88671875" style="262" hidden="1"/>
    <col min="7782" max="7787" width="16.109375" style="262" hidden="1"/>
    <col min="7788" max="7788" width="6.109375" style="262" hidden="1"/>
    <col min="7789" max="7789" width="3" style="262" hidden="1"/>
    <col min="7790" max="8029" width="8.6640625" style="262" hidden="1"/>
    <col min="8030" max="8035" width="14.88671875" style="262" hidden="1"/>
    <col min="8036" max="8037" width="15.88671875" style="262" hidden="1"/>
    <col min="8038" max="8043" width="16.109375" style="262" hidden="1"/>
    <col min="8044" max="8044" width="6.109375" style="262" hidden="1"/>
    <col min="8045" max="8045" width="3" style="262" hidden="1"/>
    <col min="8046" max="8285" width="8.6640625" style="262" hidden="1"/>
    <col min="8286" max="8291" width="14.88671875" style="262" hidden="1"/>
    <col min="8292" max="8293" width="15.88671875" style="262" hidden="1"/>
    <col min="8294" max="8299" width="16.109375" style="262" hidden="1"/>
    <col min="8300" max="8300" width="6.109375" style="262" hidden="1"/>
    <col min="8301" max="8301" width="3" style="262" hidden="1"/>
    <col min="8302" max="8541" width="8.6640625" style="262" hidden="1"/>
    <col min="8542" max="8547" width="14.88671875" style="262" hidden="1"/>
    <col min="8548" max="8549" width="15.88671875" style="262" hidden="1"/>
    <col min="8550" max="8555" width="16.109375" style="262" hidden="1"/>
    <col min="8556" max="8556" width="6.109375" style="262" hidden="1"/>
    <col min="8557" max="8557" width="3" style="262" hidden="1"/>
    <col min="8558" max="8797" width="8.6640625" style="262" hidden="1"/>
    <col min="8798" max="8803" width="14.88671875" style="262" hidden="1"/>
    <col min="8804" max="8805" width="15.88671875" style="262" hidden="1"/>
    <col min="8806" max="8811" width="16.109375" style="262" hidden="1"/>
    <col min="8812" max="8812" width="6.109375" style="262" hidden="1"/>
    <col min="8813" max="8813" width="3" style="262" hidden="1"/>
    <col min="8814" max="9053" width="8.6640625" style="262" hidden="1"/>
    <col min="9054" max="9059" width="14.88671875" style="262" hidden="1"/>
    <col min="9060" max="9061" width="15.88671875" style="262" hidden="1"/>
    <col min="9062" max="9067" width="16.109375" style="262" hidden="1"/>
    <col min="9068" max="9068" width="6.109375" style="262" hidden="1"/>
    <col min="9069" max="9069" width="3" style="262" hidden="1"/>
    <col min="9070" max="9309" width="8.6640625" style="262" hidden="1"/>
    <col min="9310" max="9315" width="14.88671875" style="262" hidden="1"/>
    <col min="9316" max="9317" width="15.88671875" style="262" hidden="1"/>
    <col min="9318" max="9323" width="16.109375" style="262" hidden="1"/>
    <col min="9324" max="9324" width="6.109375" style="262" hidden="1"/>
    <col min="9325" max="9325" width="3" style="262" hidden="1"/>
    <col min="9326" max="9565" width="8.6640625" style="262" hidden="1"/>
    <col min="9566" max="9571" width="14.88671875" style="262" hidden="1"/>
    <col min="9572" max="9573" width="15.88671875" style="262" hidden="1"/>
    <col min="9574" max="9579" width="16.109375" style="262" hidden="1"/>
    <col min="9580" max="9580" width="6.109375" style="262" hidden="1"/>
    <col min="9581" max="9581" width="3" style="262" hidden="1"/>
    <col min="9582" max="9821" width="8.6640625" style="262" hidden="1"/>
    <col min="9822" max="9827" width="14.88671875" style="262" hidden="1"/>
    <col min="9828" max="9829" width="15.88671875" style="262" hidden="1"/>
    <col min="9830" max="9835" width="16.109375" style="262" hidden="1"/>
    <col min="9836" max="9836" width="6.109375" style="262" hidden="1"/>
    <col min="9837" max="9837" width="3" style="262" hidden="1"/>
    <col min="9838" max="10077" width="8.6640625" style="262" hidden="1"/>
    <col min="10078" max="10083" width="14.88671875" style="262" hidden="1"/>
    <col min="10084" max="10085" width="15.88671875" style="262" hidden="1"/>
    <col min="10086" max="10091" width="16.109375" style="262" hidden="1"/>
    <col min="10092" max="10092" width="6.109375" style="262" hidden="1"/>
    <col min="10093" max="10093" width="3" style="262" hidden="1"/>
    <col min="10094" max="10333" width="8.6640625" style="262" hidden="1"/>
    <col min="10334" max="10339" width="14.88671875" style="262" hidden="1"/>
    <col min="10340" max="10341" width="15.88671875" style="262" hidden="1"/>
    <col min="10342" max="10347" width="16.109375" style="262" hidden="1"/>
    <col min="10348" max="10348" width="6.109375" style="262" hidden="1"/>
    <col min="10349" max="10349" width="3" style="262" hidden="1"/>
    <col min="10350" max="10589" width="8.6640625" style="262" hidden="1"/>
    <col min="10590" max="10595" width="14.88671875" style="262" hidden="1"/>
    <col min="10596" max="10597" width="15.88671875" style="262" hidden="1"/>
    <col min="10598" max="10603" width="16.109375" style="262" hidden="1"/>
    <col min="10604" max="10604" width="6.109375" style="262" hidden="1"/>
    <col min="10605" max="10605" width="3" style="262" hidden="1"/>
    <col min="10606" max="10845" width="8.6640625" style="262" hidden="1"/>
    <col min="10846" max="10851" width="14.88671875" style="262" hidden="1"/>
    <col min="10852" max="10853" width="15.88671875" style="262" hidden="1"/>
    <col min="10854" max="10859" width="16.109375" style="262" hidden="1"/>
    <col min="10860" max="10860" width="6.109375" style="262" hidden="1"/>
    <col min="10861" max="10861" width="3" style="262" hidden="1"/>
    <col min="10862" max="11101" width="8.6640625" style="262" hidden="1"/>
    <col min="11102" max="11107" width="14.88671875" style="262" hidden="1"/>
    <col min="11108" max="11109" width="15.88671875" style="262" hidden="1"/>
    <col min="11110" max="11115" width="16.109375" style="262" hidden="1"/>
    <col min="11116" max="11116" width="6.109375" style="262" hidden="1"/>
    <col min="11117" max="11117" width="3" style="262" hidden="1"/>
    <col min="11118" max="11357" width="8.6640625" style="262" hidden="1"/>
    <col min="11358" max="11363" width="14.88671875" style="262" hidden="1"/>
    <col min="11364" max="11365" width="15.88671875" style="262" hidden="1"/>
    <col min="11366" max="11371" width="16.109375" style="262" hidden="1"/>
    <col min="11372" max="11372" width="6.109375" style="262" hidden="1"/>
    <col min="11373" max="11373" width="3" style="262" hidden="1"/>
    <col min="11374" max="11613" width="8.6640625" style="262" hidden="1"/>
    <col min="11614" max="11619" width="14.88671875" style="262" hidden="1"/>
    <col min="11620" max="11621" width="15.88671875" style="262" hidden="1"/>
    <col min="11622" max="11627" width="16.109375" style="262" hidden="1"/>
    <col min="11628" max="11628" width="6.109375" style="262" hidden="1"/>
    <col min="11629" max="11629" width="3" style="262" hidden="1"/>
    <col min="11630" max="11869" width="8.6640625" style="262" hidden="1"/>
    <col min="11870" max="11875" width="14.88671875" style="262" hidden="1"/>
    <col min="11876" max="11877" width="15.88671875" style="262" hidden="1"/>
    <col min="11878" max="11883" width="16.109375" style="262" hidden="1"/>
    <col min="11884" max="11884" width="6.109375" style="262" hidden="1"/>
    <col min="11885" max="11885" width="3" style="262" hidden="1"/>
    <col min="11886" max="12125" width="8.6640625" style="262" hidden="1"/>
    <col min="12126" max="12131" width="14.88671875" style="262" hidden="1"/>
    <col min="12132" max="12133" width="15.88671875" style="262" hidden="1"/>
    <col min="12134" max="12139" width="16.109375" style="262" hidden="1"/>
    <col min="12140" max="12140" width="6.109375" style="262" hidden="1"/>
    <col min="12141" max="12141" width="3" style="262" hidden="1"/>
    <col min="12142" max="12381" width="8.6640625" style="262" hidden="1"/>
    <col min="12382" max="12387" width="14.88671875" style="262" hidden="1"/>
    <col min="12388" max="12389" width="15.88671875" style="262" hidden="1"/>
    <col min="12390" max="12395" width="16.109375" style="262" hidden="1"/>
    <col min="12396" max="12396" width="6.109375" style="262" hidden="1"/>
    <col min="12397" max="12397" width="3" style="262" hidden="1"/>
    <col min="12398" max="12637" width="8.6640625" style="262" hidden="1"/>
    <col min="12638" max="12643" width="14.88671875" style="262" hidden="1"/>
    <col min="12644" max="12645" width="15.88671875" style="262" hidden="1"/>
    <col min="12646" max="12651" width="16.109375" style="262" hidden="1"/>
    <col min="12652" max="12652" width="6.109375" style="262" hidden="1"/>
    <col min="12653" max="12653" width="3" style="262" hidden="1"/>
    <col min="12654" max="12893" width="8.6640625" style="262" hidden="1"/>
    <col min="12894" max="12899" width="14.88671875" style="262" hidden="1"/>
    <col min="12900" max="12901" width="15.88671875" style="262" hidden="1"/>
    <col min="12902" max="12907" width="16.109375" style="262" hidden="1"/>
    <col min="12908" max="12908" width="6.109375" style="262" hidden="1"/>
    <col min="12909" max="12909" width="3" style="262" hidden="1"/>
    <col min="12910" max="13149" width="8.6640625" style="262" hidden="1"/>
    <col min="13150" max="13155" width="14.88671875" style="262" hidden="1"/>
    <col min="13156" max="13157" width="15.88671875" style="262" hidden="1"/>
    <col min="13158" max="13163" width="16.109375" style="262" hidden="1"/>
    <col min="13164" max="13164" width="6.109375" style="262" hidden="1"/>
    <col min="13165" max="13165" width="3" style="262" hidden="1"/>
    <col min="13166" max="13405" width="8.6640625" style="262" hidden="1"/>
    <col min="13406" max="13411" width="14.88671875" style="262" hidden="1"/>
    <col min="13412" max="13413" width="15.88671875" style="262" hidden="1"/>
    <col min="13414" max="13419" width="16.109375" style="262" hidden="1"/>
    <col min="13420" max="13420" width="6.109375" style="262" hidden="1"/>
    <col min="13421" max="13421" width="3" style="262" hidden="1"/>
    <col min="13422" max="13661" width="8.6640625" style="262" hidden="1"/>
    <col min="13662" max="13667" width="14.88671875" style="262" hidden="1"/>
    <col min="13668" max="13669" width="15.88671875" style="262" hidden="1"/>
    <col min="13670" max="13675" width="16.109375" style="262" hidden="1"/>
    <col min="13676" max="13676" width="6.109375" style="262" hidden="1"/>
    <col min="13677" max="13677" width="3" style="262" hidden="1"/>
    <col min="13678" max="13917" width="8.6640625" style="262" hidden="1"/>
    <col min="13918" max="13923" width="14.88671875" style="262" hidden="1"/>
    <col min="13924" max="13925" width="15.88671875" style="262" hidden="1"/>
    <col min="13926" max="13931" width="16.109375" style="262" hidden="1"/>
    <col min="13932" max="13932" width="6.109375" style="262" hidden="1"/>
    <col min="13933" max="13933" width="3" style="262" hidden="1"/>
    <col min="13934" max="14173" width="8.6640625" style="262" hidden="1"/>
    <col min="14174" max="14179" width="14.88671875" style="262" hidden="1"/>
    <col min="14180" max="14181" width="15.88671875" style="262" hidden="1"/>
    <col min="14182" max="14187" width="16.109375" style="262" hidden="1"/>
    <col min="14188" max="14188" width="6.109375" style="262" hidden="1"/>
    <col min="14189" max="14189" width="3" style="262" hidden="1"/>
    <col min="14190" max="14429" width="8.6640625" style="262" hidden="1"/>
    <col min="14430" max="14435" width="14.88671875" style="262" hidden="1"/>
    <col min="14436" max="14437" width="15.88671875" style="262" hidden="1"/>
    <col min="14438" max="14443" width="16.109375" style="262" hidden="1"/>
    <col min="14444" max="14444" width="6.109375" style="262" hidden="1"/>
    <col min="14445" max="14445" width="3" style="262" hidden="1"/>
    <col min="14446" max="14685" width="8.6640625" style="262" hidden="1"/>
    <col min="14686" max="14691" width="14.88671875" style="262" hidden="1"/>
    <col min="14692" max="14693" width="15.88671875" style="262" hidden="1"/>
    <col min="14694" max="14699" width="16.109375" style="262" hidden="1"/>
    <col min="14700" max="14700" width="6.109375" style="262" hidden="1"/>
    <col min="14701" max="14701" width="3" style="262" hidden="1"/>
    <col min="14702" max="14941" width="8.6640625" style="262" hidden="1"/>
    <col min="14942" max="14947" width="14.88671875" style="262" hidden="1"/>
    <col min="14948" max="14949" width="15.88671875" style="262" hidden="1"/>
    <col min="14950" max="14955" width="16.109375" style="262" hidden="1"/>
    <col min="14956" max="14956" width="6.109375" style="262" hidden="1"/>
    <col min="14957" max="14957" width="3" style="262" hidden="1"/>
    <col min="14958" max="15197" width="8.6640625" style="262" hidden="1"/>
    <col min="15198" max="15203" width="14.88671875" style="262" hidden="1"/>
    <col min="15204" max="15205" width="15.88671875" style="262" hidden="1"/>
    <col min="15206" max="15211" width="16.109375" style="262" hidden="1"/>
    <col min="15212" max="15212" width="6.109375" style="262" hidden="1"/>
    <col min="15213" max="15213" width="3" style="262" hidden="1"/>
    <col min="15214" max="15453" width="8.6640625" style="262" hidden="1"/>
    <col min="15454" max="15459" width="14.88671875" style="262" hidden="1"/>
    <col min="15460" max="15461" width="15.88671875" style="262" hidden="1"/>
    <col min="15462" max="15467" width="16.109375" style="262" hidden="1"/>
    <col min="15468" max="15468" width="6.109375" style="262" hidden="1"/>
    <col min="15469" max="15469" width="3" style="262" hidden="1"/>
    <col min="15470" max="15709" width="8.6640625" style="262" hidden="1"/>
    <col min="15710" max="15715" width="14.88671875" style="262" hidden="1"/>
    <col min="15716" max="15717" width="15.88671875" style="262" hidden="1"/>
    <col min="15718" max="15723" width="16.109375" style="262" hidden="1"/>
    <col min="15724" max="15724" width="6.109375" style="262" hidden="1"/>
    <col min="15725" max="15725" width="3" style="262" hidden="1"/>
    <col min="15726" max="15965" width="8.6640625" style="262" hidden="1"/>
    <col min="15966" max="15971" width="14.88671875" style="262" hidden="1"/>
    <col min="15972" max="15973" width="15.88671875" style="262" hidden="1"/>
    <col min="15974" max="15979" width="16.109375" style="262" hidden="1"/>
    <col min="15980" max="15980" width="6.109375" style="262" hidden="1"/>
    <col min="15981" max="15981" width="3" style="262" hidden="1"/>
    <col min="15982" max="16221" width="8.6640625" style="262" hidden="1"/>
    <col min="16222" max="16227" width="14.88671875" style="262" hidden="1"/>
    <col min="16228" max="16229" width="15.88671875" style="262" hidden="1"/>
    <col min="16230" max="16235" width="16.109375" style="262" hidden="1"/>
    <col min="16236" max="16236" width="6.109375" style="262" hidden="1"/>
    <col min="16237" max="16237" width="3" style="262" hidden="1"/>
    <col min="16238" max="16384" width="8.6640625" style="262" hidden="1"/>
  </cols>
  <sheetData>
    <row r="1" spans="1:143" ht="42.75" customHeight="1" x14ac:dyDescent="0.2">
      <c r="A1" s="352"/>
      <c r="B1" s="353"/>
      <c r="DD1" s="262"/>
      <c r="DE1" s="262"/>
    </row>
    <row r="2" spans="1:143" ht="25.5" customHeight="1" x14ac:dyDescent="0.2">
      <c r="A2" s="354"/>
      <c r="C2" s="354"/>
      <c r="O2" s="354"/>
      <c r="P2" s="354"/>
      <c r="Q2" s="354"/>
      <c r="R2" s="354"/>
      <c r="S2" s="354"/>
      <c r="T2" s="354"/>
      <c r="U2" s="354"/>
      <c r="V2" s="354"/>
      <c r="W2" s="354"/>
      <c r="X2" s="354"/>
      <c r="Y2" s="354"/>
      <c r="Z2" s="354"/>
      <c r="AA2" s="354"/>
      <c r="AB2" s="354"/>
      <c r="AC2" s="354"/>
      <c r="AD2" s="354"/>
      <c r="AE2" s="354"/>
      <c r="AF2" s="354"/>
      <c r="AG2" s="354"/>
      <c r="AH2" s="354"/>
      <c r="AI2" s="354"/>
      <c r="AU2" s="354"/>
      <c r="BG2" s="354"/>
      <c r="BS2" s="354"/>
      <c r="CE2" s="354"/>
      <c r="CQ2" s="354"/>
      <c r="DD2" s="262"/>
      <c r="DE2" s="262"/>
    </row>
    <row r="3" spans="1:143" ht="25.5" customHeight="1" x14ac:dyDescent="0.2">
      <c r="A3" s="354"/>
      <c r="C3" s="354"/>
      <c r="O3" s="354"/>
      <c r="P3" s="354"/>
      <c r="Q3" s="354"/>
      <c r="R3" s="354"/>
      <c r="S3" s="354"/>
      <c r="T3" s="354"/>
      <c r="U3" s="354"/>
      <c r="V3" s="354"/>
      <c r="W3" s="354"/>
      <c r="X3" s="354"/>
      <c r="Y3" s="354"/>
      <c r="Z3" s="354"/>
      <c r="AA3" s="354"/>
      <c r="AB3" s="354"/>
      <c r="AC3" s="354"/>
      <c r="AD3" s="354"/>
      <c r="AE3" s="354"/>
      <c r="AF3" s="354"/>
      <c r="AG3" s="354"/>
      <c r="AH3" s="354"/>
      <c r="AI3" s="354"/>
      <c r="AU3" s="354"/>
      <c r="BG3" s="354"/>
      <c r="BS3" s="354"/>
      <c r="CE3" s="354"/>
      <c r="CQ3" s="354"/>
      <c r="DD3" s="262"/>
      <c r="DE3" s="262"/>
    </row>
    <row r="4" spans="1:143" s="260" customFormat="1" ht="13.2" x14ac:dyDescent="0.2">
      <c r="A4" s="354"/>
      <c r="B4" s="354"/>
      <c r="C4" s="354"/>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4"/>
      <c r="AI4" s="354"/>
      <c r="AJ4" s="354"/>
      <c r="AK4" s="354"/>
      <c r="AL4" s="354"/>
      <c r="AM4" s="354"/>
      <c r="AN4" s="354"/>
      <c r="AO4" s="354"/>
      <c r="AP4" s="354"/>
      <c r="AQ4" s="354"/>
      <c r="AR4" s="354"/>
      <c r="AS4" s="354"/>
      <c r="AT4" s="354"/>
      <c r="AU4" s="354"/>
      <c r="AV4" s="354"/>
      <c r="AW4" s="354"/>
      <c r="AX4" s="354"/>
      <c r="AY4" s="354"/>
      <c r="AZ4" s="354"/>
      <c r="BA4" s="354"/>
      <c r="BB4" s="354"/>
      <c r="BC4" s="354"/>
      <c r="BD4" s="354"/>
      <c r="BE4" s="354"/>
      <c r="BF4" s="354"/>
      <c r="BG4" s="354"/>
      <c r="BH4" s="354"/>
      <c r="BI4" s="354"/>
      <c r="BJ4" s="354"/>
      <c r="BK4" s="354"/>
      <c r="BL4" s="354"/>
      <c r="BM4" s="354"/>
      <c r="BN4" s="354"/>
      <c r="BO4" s="354"/>
      <c r="BP4" s="354"/>
      <c r="BQ4" s="354"/>
      <c r="BR4" s="354"/>
      <c r="BS4" s="354"/>
      <c r="BT4" s="354"/>
      <c r="BU4" s="354"/>
      <c r="BV4" s="354"/>
      <c r="BW4" s="354"/>
      <c r="BX4" s="354"/>
      <c r="BY4" s="354"/>
      <c r="BZ4" s="354"/>
      <c r="CA4" s="354"/>
      <c r="CB4" s="354"/>
      <c r="CC4" s="354"/>
      <c r="CD4" s="354"/>
      <c r="CE4" s="354"/>
      <c r="CF4" s="354"/>
      <c r="CG4" s="354"/>
      <c r="CH4" s="354"/>
      <c r="CI4" s="354"/>
      <c r="CJ4" s="354"/>
      <c r="CK4" s="354"/>
      <c r="CL4" s="354"/>
      <c r="CM4" s="354"/>
      <c r="CN4" s="354"/>
      <c r="CO4" s="354"/>
      <c r="CP4" s="354"/>
      <c r="CQ4" s="354"/>
      <c r="CR4" s="354"/>
      <c r="CS4" s="354"/>
      <c r="CT4" s="354"/>
      <c r="CU4" s="354"/>
      <c r="CV4" s="354"/>
      <c r="CW4" s="354"/>
      <c r="CX4" s="354"/>
      <c r="CY4" s="354"/>
      <c r="CZ4" s="354"/>
      <c r="DA4" s="354"/>
      <c r="DB4" s="354"/>
      <c r="DC4" s="354"/>
      <c r="DD4" s="354"/>
      <c r="DE4" s="354"/>
      <c r="DF4" s="261"/>
      <c r="DG4" s="261"/>
      <c r="DH4" s="261"/>
      <c r="DI4" s="261"/>
      <c r="DJ4" s="261"/>
      <c r="DK4" s="261"/>
      <c r="DL4" s="261"/>
      <c r="DM4" s="261"/>
      <c r="DN4" s="261"/>
      <c r="DO4" s="261"/>
      <c r="DP4" s="261"/>
      <c r="DQ4" s="261"/>
      <c r="DR4" s="261"/>
      <c r="DS4" s="261"/>
      <c r="DT4" s="261"/>
      <c r="DU4" s="261"/>
      <c r="DV4" s="261"/>
      <c r="DW4" s="261"/>
    </row>
    <row r="5" spans="1:143" s="260" customFormat="1" ht="13.2" x14ac:dyDescent="0.2">
      <c r="A5" s="354"/>
      <c r="B5" s="354"/>
      <c r="C5" s="354"/>
      <c r="D5" s="354"/>
      <c r="E5" s="354"/>
      <c r="F5" s="354"/>
      <c r="G5" s="354"/>
      <c r="H5" s="354"/>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4"/>
      <c r="AM5" s="354"/>
      <c r="AN5" s="354"/>
      <c r="AO5" s="354"/>
      <c r="AP5" s="354"/>
      <c r="AQ5" s="354"/>
      <c r="AR5" s="354"/>
      <c r="AS5" s="354"/>
      <c r="AT5" s="354"/>
      <c r="AU5" s="354"/>
      <c r="AV5" s="354"/>
      <c r="AW5" s="354"/>
      <c r="AX5" s="354"/>
      <c r="AY5" s="354"/>
      <c r="AZ5" s="354"/>
      <c r="BA5" s="354"/>
      <c r="BB5" s="354"/>
      <c r="BC5" s="354"/>
      <c r="BD5" s="354"/>
      <c r="BE5" s="354"/>
      <c r="BF5" s="354"/>
      <c r="BG5" s="354"/>
      <c r="BH5" s="354"/>
      <c r="BI5" s="354"/>
      <c r="BJ5" s="354"/>
      <c r="BK5" s="354"/>
      <c r="BL5" s="354"/>
      <c r="BM5" s="354"/>
      <c r="BN5" s="354"/>
      <c r="BO5" s="354"/>
      <c r="BP5" s="354"/>
      <c r="BQ5" s="354"/>
      <c r="BR5" s="354"/>
      <c r="BS5" s="354"/>
      <c r="BT5" s="354"/>
      <c r="BU5" s="354"/>
      <c r="BV5" s="354"/>
      <c r="BW5" s="354"/>
      <c r="BX5" s="354"/>
      <c r="BY5" s="354"/>
      <c r="BZ5" s="354"/>
      <c r="CA5" s="354"/>
      <c r="CB5" s="354"/>
      <c r="CC5" s="354"/>
      <c r="CD5" s="354"/>
      <c r="CE5" s="354"/>
      <c r="CF5" s="354"/>
      <c r="CG5" s="354"/>
      <c r="CH5" s="354"/>
      <c r="CI5" s="354"/>
      <c r="CJ5" s="354"/>
      <c r="CK5" s="354"/>
      <c r="CL5" s="354"/>
      <c r="CM5" s="354"/>
      <c r="CN5" s="354"/>
      <c r="CO5" s="354"/>
      <c r="CP5" s="354"/>
      <c r="CQ5" s="354"/>
      <c r="CR5" s="354"/>
      <c r="CS5" s="354"/>
      <c r="CT5" s="354"/>
      <c r="CU5" s="354"/>
      <c r="CV5" s="354"/>
      <c r="CW5" s="354"/>
      <c r="CX5" s="354"/>
      <c r="CY5" s="354"/>
      <c r="CZ5" s="354"/>
      <c r="DA5" s="354"/>
      <c r="DB5" s="354"/>
      <c r="DC5" s="354"/>
      <c r="DD5" s="354"/>
      <c r="DE5" s="354"/>
      <c r="DF5" s="261"/>
      <c r="DG5" s="261"/>
      <c r="DH5" s="261"/>
      <c r="DI5" s="261"/>
      <c r="DJ5" s="261"/>
      <c r="DK5" s="261"/>
      <c r="DL5" s="261"/>
      <c r="DM5" s="261"/>
      <c r="DN5" s="261"/>
      <c r="DO5" s="261"/>
      <c r="DP5" s="261"/>
      <c r="DQ5" s="261"/>
      <c r="DR5" s="261"/>
      <c r="DS5" s="261"/>
      <c r="DT5" s="261"/>
      <c r="DU5" s="261"/>
      <c r="DV5" s="261"/>
      <c r="DW5" s="261"/>
    </row>
    <row r="6" spans="1:143" s="260" customFormat="1" ht="13.2" x14ac:dyDescent="0.2">
      <c r="A6" s="354"/>
      <c r="B6" s="354"/>
      <c r="C6" s="354"/>
      <c r="D6" s="354"/>
      <c r="E6" s="354"/>
      <c r="F6" s="354"/>
      <c r="G6" s="354"/>
      <c r="H6" s="354"/>
      <c r="I6" s="354"/>
      <c r="J6" s="354"/>
      <c r="K6" s="354"/>
      <c r="L6" s="354"/>
      <c r="M6" s="354"/>
      <c r="N6" s="354"/>
      <c r="O6" s="354"/>
      <c r="P6" s="354"/>
      <c r="Q6" s="354"/>
      <c r="R6" s="354"/>
      <c r="S6" s="354"/>
      <c r="T6" s="354"/>
      <c r="U6" s="354"/>
      <c r="V6" s="354"/>
      <c r="W6" s="354"/>
      <c r="X6" s="354"/>
      <c r="Y6" s="354"/>
      <c r="Z6" s="354"/>
      <c r="AA6" s="354"/>
      <c r="AB6" s="354"/>
      <c r="AC6" s="354"/>
      <c r="AD6" s="354"/>
      <c r="AE6" s="354"/>
      <c r="AF6" s="354"/>
      <c r="AG6" s="354"/>
      <c r="AH6" s="354"/>
      <c r="AI6" s="354"/>
      <c r="AJ6" s="354"/>
      <c r="AK6" s="354"/>
      <c r="AL6" s="354"/>
      <c r="AM6" s="354"/>
      <c r="AN6" s="354"/>
      <c r="AO6" s="354"/>
      <c r="AP6" s="354"/>
      <c r="AQ6" s="354"/>
      <c r="AR6" s="354"/>
      <c r="AS6" s="354"/>
      <c r="AT6" s="354"/>
      <c r="AU6" s="354"/>
      <c r="AV6" s="354"/>
      <c r="AW6" s="354"/>
      <c r="AX6" s="354"/>
      <c r="AY6" s="354"/>
      <c r="AZ6" s="354"/>
      <c r="BA6" s="354"/>
      <c r="BB6" s="354"/>
      <c r="BC6" s="354"/>
      <c r="BD6" s="354"/>
      <c r="BE6" s="354"/>
      <c r="BF6" s="354"/>
      <c r="BG6" s="354"/>
      <c r="BH6" s="354"/>
      <c r="BI6" s="354"/>
      <c r="BJ6" s="354"/>
      <c r="BK6" s="354"/>
      <c r="BL6" s="354"/>
      <c r="BM6" s="354"/>
      <c r="BN6" s="354"/>
      <c r="BO6" s="354"/>
      <c r="BP6" s="354"/>
      <c r="BQ6" s="354"/>
      <c r="BR6" s="354"/>
      <c r="BS6" s="354"/>
      <c r="BT6" s="354"/>
      <c r="BU6" s="354"/>
      <c r="BV6" s="354"/>
      <c r="BW6" s="354"/>
      <c r="BX6" s="354"/>
      <c r="BY6" s="354"/>
      <c r="BZ6" s="354"/>
      <c r="CA6" s="354"/>
      <c r="CB6" s="354"/>
      <c r="CC6" s="354"/>
      <c r="CD6" s="354"/>
      <c r="CE6" s="354"/>
      <c r="CF6" s="354"/>
      <c r="CG6" s="354"/>
      <c r="CH6" s="354"/>
      <c r="CI6" s="354"/>
      <c r="CJ6" s="354"/>
      <c r="CK6" s="354"/>
      <c r="CL6" s="354"/>
      <c r="CM6" s="354"/>
      <c r="CN6" s="354"/>
      <c r="CO6" s="354"/>
      <c r="CP6" s="354"/>
      <c r="CQ6" s="354"/>
      <c r="CR6" s="354"/>
      <c r="CS6" s="354"/>
      <c r="CT6" s="354"/>
      <c r="CU6" s="354"/>
      <c r="CV6" s="354"/>
      <c r="CW6" s="354"/>
      <c r="CX6" s="354"/>
      <c r="CY6" s="354"/>
      <c r="CZ6" s="354"/>
      <c r="DA6" s="354"/>
      <c r="DB6" s="354"/>
      <c r="DC6" s="354"/>
      <c r="DD6" s="354"/>
      <c r="DE6" s="354"/>
      <c r="DF6" s="261"/>
      <c r="DG6" s="261"/>
      <c r="DH6" s="261"/>
      <c r="DI6" s="261"/>
      <c r="DJ6" s="261"/>
      <c r="DK6" s="261"/>
      <c r="DL6" s="261"/>
      <c r="DM6" s="261"/>
      <c r="DN6" s="261"/>
      <c r="DO6" s="261"/>
      <c r="DP6" s="261"/>
      <c r="DQ6" s="261"/>
      <c r="DR6" s="261"/>
      <c r="DS6" s="261"/>
      <c r="DT6" s="261"/>
      <c r="DU6" s="261"/>
      <c r="DV6" s="261"/>
      <c r="DW6" s="261"/>
    </row>
    <row r="7" spans="1:143" s="260" customFormat="1" ht="13.2" x14ac:dyDescent="0.2">
      <c r="A7" s="354"/>
      <c r="B7" s="354"/>
      <c r="C7" s="354"/>
      <c r="D7" s="354"/>
      <c r="E7" s="354"/>
      <c r="F7" s="354"/>
      <c r="G7" s="354"/>
      <c r="H7" s="354"/>
      <c r="I7" s="354"/>
      <c r="J7" s="354"/>
      <c r="K7" s="354"/>
      <c r="L7" s="354"/>
      <c r="M7" s="354"/>
      <c r="N7" s="354"/>
      <c r="O7" s="354"/>
      <c r="P7" s="354"/>
      <c r="Q7" s="354"/>
      <c r="R7" s="354"/>
      <c r="S7" s="354"/>
      <c r="T7" s="354"/>
      <c r="U7" s="354"/>
      <c r="V7" s="354"/>
      <c r="W7" s="354"/>
      <c r="X7" s="354"/>
      <c r="Y7" s="354"/>
      <c r="Z7" s="354"/>
      <c r="AA7" s="354"/>
      <c r="AB7" s="354"/>
      <c r="AC7" s="354"/>
      <c r="AD7" s="354"/>
      <c r="AE7" s="354"/>
      <c r="AF7" s="354"/>
      <c r="AG7" s="354"/>
      <c r="AH7" s="354"/>
      <c r="AI7" s="354"/>
      <c r="AJ7" s="354"/>
      <c r="AK7" s="354"/>
      <c r="AL7" s="354"/>
      <c r="AM7" s="354"/>
      <c r="AN7" s="354"/>
      <c r="AO7" s="354"/>
      <c r="AP7" s="354"/>
      <c r="AQ7" s="354"/>
      <c r="AR7" s="354"/>
      <c r="AS7" s="354"/>
      <c r="AT7" s="354"/>
      <c r="AU7" s="354"/>
      <c r="AV7" s="354"/>
      <c r="AW7" s="354"/>
      <c r="AX7" s="354"/>
      <c r="AY7" s="354"/>
      <c r="AZ7" s="354"/>
      <c r="BA7" s="354"/>
      <c r="BB7" s="354"/>
      <c r="BC7" s="354"/>
      <c r="BD7" s="354"/>
      <c r="BE7" s="354"/>
      <c r="BF7" s="354"/>
      <c r="BG7" s="354"/>
      <c r="BH7" s="354"/>
      <c r="BI7" s="354"/>
      <c r="BJ7" s="354"/>
      <c r="BK7" s="354"/>
      <c r="BL7" s="354"/>
      <c r="BM7" s="354"/>
      <c r="BN7" s="354"/>
      <c r="BO7" s="354"/>
      <c r="BP7" s="354"/>
      <c r="BQ7" s="354"/>
      <c r="BR7" s="354"/>
      <c r="BS7" s="354"/>
      <c r="BT7" s="354"/>
      <c r="BU7" s="354"/>
      <c r="BV7" s="354"/>
      <c r="BW7" s="354"/>
      <c r="BX7" s="354"/>
      <c r="BY7" s="354"/>
      <c r="BZ7" s="354"/>
      <c r="CA7" s="354"/>
      <c r="CB7" s="354"/>
      <c r="CC7" s="354"/>
      <c r="CD7" s="354"/>
      <c r="CE7" s="354"/>
      <c r="CF7" s="354"/>
      <c r="CG7" s="354"/>
      <c r="CH7" s="354"/>
      <c r="CI7" s="354"/>
      <c r="CJ7" s="354"/>
      <c r="CK7" s="354"/>
      <c r="CL7" s="354"/>
      <c r="CM7" s="354"/>
      <c r="CN7" s="354"/>
      <c r="CO7" s="354"/>
      <c r="CP7" s="354"/>
      <c r="CQ7" s="354"/>
      <c r="CR7" s="354"/>
      <c r="CS7" s="354"/>
      <c r="CT7" s="354"/>
      <c r="CU7" s="354"/>
      <c r="CV7" s="354"/>
      <c r="CW7" s="354"/>
      <c r="CX7" s="354"/>
      <c r="CY7" s="354"/>
      <c r="CZ7" s="354"/>
      <c r="DA7" s="354"/>
      <c r="DB7" s="354"/>
      <c r="DC7" s="354"/>
      <c r="DD7" s="354"/>
      <c r="DE7" s="354"/>
      <c r="DF7" s="261"/>
      <c r="DG7" s="261"/>
      <c r="DH7" s="261"/>
      <c r="DI7" s="261"/>
      <c r="DJ7" s="261"/>
      <c r="DK7" s="261"/>
      <c r="DL7" s="261"/>
      <c r="DM7" s="261"/>
      <c r="DN7" s="261"/>
      <c r="DO7" s="261"/>
      <c r="DP7" s="261"/>
      <c r="DQ7" s="261"/>
      <c r="DR7" s="261"/>
      <c r="DS7" s="261"/>
      <c r="DT7" s="261"/>
      <c r="DU7" s="261"/>
      <c r="DV7" s="261"/>
      <c r="DW7" s="261"/>
    </row>
    <row r="8" spans="1:143" s="260" customFormat="1" ht="13.2" x14ac:dyDescent="0.2">
      <c r="A8" s="354"/>
      <c r="B8" s="354"/>
      <c r="C8" s="354"/>
      <c r="D8" s="354"/>
      <c r="E8" s="354"/>
      <c r="F8" s="354"/>
      <c r="G8" s="354"/>
      <c r="H8" s="354"/>
      <c r="I8" s="354"/>
      <c r="J8" s="354"/>
      <c r="K8" s="354"/>
      <c r="L8" s="354"/>
      <c r="M8" s="354"/>
      <c r="N8" s="354"/>
      <c r="O8" s="354"/>
      <c r="P8" s="354"/>
      <c r="Q8" s="354"/>
      <c r="R8" s="354"/>
      <c r="S8" s="354"/>
      <c r="T8" s="354"/>
      <c r="U8" s="354"/>
      <c r="V8" s="354"/>
      <c r="W8" s="354"/>
      <c r="X8" s="354"/>
      <c r="Y8" s="354"/>
      <c r="Z8" s="354"/>
      <c r="AA8" s="354"/>
      <c r="AB8" s="354"/>
      <c r="AC8" s="354"/>
      <c r="AD8" s="354"/>
      <c r="AE8" s="354"/>
      <c r="AF8" s="354"/>
      <c r="AG8" s="354"/>
      <c r="AH8" s="354"/>
      <c r="AI8" s="354"/>
      <c r="AJ8" s="354"/>
      <c r="AK8" s="354"/>
      <c r="AL8" s="354"/>
      <c r="AM8" s="354"/>
      <c r="AN8" s="354"/>
      <c r="AO8" s="354"/>
      <c r="AP8" s="354"/>
      <c r="AQ8" s="354"/>
      <c r="AR8" s="354"/>
      <c r="AS8" s="354"/>
      <c r="AT8" s="354"/>
      <c r="AU8" s="354"/>
      <c r="AV8" s="354"/>
      <c r="AW8" s="354"/>
      <c r="AX8" s="354"/>
      <c r="AY8" s="354"/>
      <c r="AZ8" s="354"/>
      <c r="BA8" s="354"/>
      <c r="BB8" s="354"/>
      <c r="BC8" s="354"/>
      <c r="BD8" s="354"/>
      <c r="BE8" s="354"/>
      <c r="BF8" s="354"/>
      <c r="BG8" s="354"/>
      <c r="BH8" s="354"/>
      <c r="BI8" s="354"/>
      <c r="BJ8" s="354"/>
      <c r="BK8" s="354"/>
      <c r="BL8" s="354"/>
      <c r="BM8" s="354"/>
      <c r="BN8" s="354"/>
      <c r="BO8" s="354"/>
      <c r="BP8" s="354"/>
      <c r="BQ8" s="354"/>
      <c r="BR8" s="354"/>
      <c r="BS8" s="354"/>
      <c r="BT8" s="354"/>
      <c r="BU8" s="354"/>
      <c r="BV8" s="354"/>
      <c r="BW8" s="354"/>
      <c r="BX8" s="354"/>
      <c r="BY8" s="354"/>
      <c r="BZ8" s="354"/>
      <c r="CA8" s="354"/>
      <c r="CB8" s="354"/>
      <c r="CC8" s="354"/>
      <c r="CD8" s="354"/>
      <c r="CE8" s="354"/>
      <c r="CF8" s="354"/>
      <c r="CG8" s="354"/>
      <c r="CH8" s="354"/>
      <c r="CI8" s="354"/>
      <c r="CJ8" s="354"/>
      <c r="CK8" s="354"/>
      <c r="CL8" s="354"/>
      <c r="CM8" s="354"/>
      <c r="CN8" s="354"/>
      <c r="CO8" s="354"/>
      <c r="CP8" s="354"/>
      <c r="CQ8" s="354"/>
      <c r="CR8" s="354"/>
      <c r="CS8" s="354"/>
      <c r="CT8" s="354"/>
      <c r="CU8" s="354"/>
      <c r="CV8" s="354"/>
      <c r="CW8" s="354"/>
      <c r="CX8" s="354"/>
      <c r="CY8" s="354"/>
      <c r="CZ8" s="354"/>
      <c r="DA8" s="354"/>
      <c r="DB8" s="354"/>
      <c r="DC8" s="354"/>
      <c r="DD8" s="354"/>
      <c r="DE8" s="354"/>
      <c r="DF8" s="261"/>
      <c r="DG8" s="261"/>
      <c r="DH8" s="261"/>
      <c r="DI8" s="261"/>
      <c r="DJ8" s="261"/>
      <c r="DK8" s="261"/>
      <c r="DL8" s="261"/>
      <c r="DM8" s="261"/>
      <c r="DN8" s="261"/>
      <c r="DO8" s="261"/>
      <c r="DP8" s="261"/>
      <c r="DQ8" s="261"/>
      <c r="DR8" s="261"/>
      <c r="DS8" s="261"/>
      <c r="DT8" s="261"/>
      <c r="DU8" s="261"/>
      <c r="DV8" s="261"/>
      <c r="DW8" s="261"/>
    </row>
    <row r="9" spans="1:143" s="260" customFormat="1" ht="13.2" x14ac:dyDescent="0.2">
      <c r="A9" s="354"/>
      <c r="B9" s="354"/>
      <c r="C9" s="354"/>
      <c r="D9" s="354"/>
      <c r="E9" s="354"/>
      <c r="F9" s="354"/>
      <c r="G9" s="354"/>
      <c r="H9" s="354"/>
      <c r="I9" s="354"/>
      <c r="J9" s="354"/>
      <c r="K9" s="354"/>
      <c r="L9" s="354"/>
      <c r="M9" s="354"/>
      <c r="N9" s="354"/>
      <c r="O9" s="354"/>
      <c r="P9" s="354"/>
      <c r="Q9" s="354"/>
      <c r="R9" s="354"/>
      <c r="S9" s="354"/>
      <c r="T9" s="354"/>
      <c r="U9" s="354"/>
      <c r="V9" s="354"/>
      <c r="W9" s="354"/>
      <c r="X9" s="354"/>
      <c r="Y9" s="354"/>
      <c r="Z9" s="354"/>
      <c r="AA9" s="354"/>
      <c r="AB9" s="354"/>
      <c r="AC9" s="354"/>
      <c r="AD9" s="354"/>
      <c r="AE9" s="354"/>
      <c r="AF9" s="354"/>
      <c r="AG9" s="354"/>
      <c r="AH9" s="354"/>
      <c r="AI9" s="354"/>
      <c r="AJ9" s="354"/>
      <c r="AK9" s="354"/>
      <c r="AL9" s="354"/>
      <c r="AM9" s="354"/>
      <c r="AN9" s="354"/>
      <c r="AO9" s="354"/>
      <c r="AP9" s="354"/>
      <c r="AQ9" s="354"/>
      <c r="AR9" s="354"/>
      <c r="AS9" s="354"/>
      <c r="AT9" s="354"/>
      <c r="AU9" s="354"/>
      <c r="AV9" s="354"/>
      <c r="AW9" s="354"/>
      <c r="AX9" s="354"/>
      <c r="AY9" s="354"/>
      <c r="AZ9" s="354"/>
      <c r="BA9" s="354"/>
      <c r="BB9" s="354"/>
      <c r="BC9" s="354"/>
      <c r="BD9" s="354"/>
      <c r="BE9" s="354"/>
      <c r="BF9" s="354"/>
      <c r="BG9" s="354"/>
      <c r="BH9" s="354"/>
      <c r="BI9" s="354"/>
      <c r="BJ9" s="354"/>
      <c r="BK9" s="354"/>
      <c r="BL9" s="354"/>
      <c r="BM9" s="354"/>
      <c r="BN9" s="354"/>
      <c r="BO9" s="354"/>
      <c r="BP9" s="354"/>
      <c r="BQ9" s="354"/>
      <c r="BR9" s="354"/>
      <c r="BS9" s="354"/>
      <c r="BT9" s="354"/>
      <c r="BU9" s="354"/>
      <c r="BV9" s="354"/>
      <c r="BW9" s="354"/>
      <c r="BX9" s="354"/>
      <c r="BY9" s="354"/>
      <c r="BZ9" s="354"/>
      <c r="CA9" s="354"/>
      <c r="CB9" s="354"/>
      <c r="CC9" s="354"/>
      <c r="CD9" s="354"/>
      <c r="CE9" s="354"/>
      <c r="CF9" s="354"/>
      <c r="CG9" s="354"/>
      <c r="CH9" s="354"/>
      <c r="CI9" s="354"/>
      <c r="CJ9" s="354"/>
      <c r="CK9" s="354"/>
      <c r="CL9" s="354"/>
      <c r="CM9" s="354"/>
      <c r="CN9" s="354"/>
      <c r="CO9" s="354"/>
      <c r="CP9" s="354"/>
      <c r="CQ9" s="354"/>
      <c r="CR9" s="354"/>
      <c r="CS9" s="354"/>
      <c r="CT9" s="354"/>
      <c r="CU9" s="354"/>
      <c r="CV9" s="354"/>
      <c r="CW9" s="354"/>
      <c r="CX9" s="354"/>
      <c r="CY9" s="354"/>
      <c r="CZ9" s="354"/>
      <c r="DA9" s="354"/>
      <c r="DB9" s="354"/>
      <c r="DC9" s="354"/>
      <c r="DD9" s="354"/>
      <c r="DE9" s="354"/>
      <c r="DF9" s="261"/>
      <c r="DG9" s="261"/>
      <c r="DH9" s="261"/>
      <c r="DI9" s="261"/>
      <c r="DJ9" s="261"/>
      <c r="DK9" s="261"/>
      <c r="DL9" s="261"/>
      <c r="DM9" s="261"/>
      <c r="DN9" s="261"/>
      <c r="DO9" s="261"/>
      <c r="DP9" s="261"/>
      <c r="DQ9" s="261"/>
      <c r="DR9" s="261"/>
      <c r="DS9" s="261"/>
      <c r="DT9" s="261"/>
      <c r="DU9" s="261"/>
      <c r="DV9" s="261"/>
      <c r="DW9" s="261"/>
    </row>
    <row r="10" spans="1:143" s="260" customFormat="1" ht="13.2" x14ac:dyDescent="0.2">
      <c r="A10" s="354"/>
      <c r="B10" s="354"/>
      <c r="C10" s="354"/>
      <c r="D10" s="354"/>
      <c r="E10" s="354"/>
      <c r="F10" s="354"/>
      <c r="G10" s="354"/>
      <c r="H10" s="354"/>
      <c r="I10" s="354"/>
      <c r="J10" s="354"/>
      <c r="K10" s="354"/>
      <c r="L10" s="354"/>
      <c r="M10" s="354"/>
      <c r="N10" s="354"/>
      <c r="O10" s="354"/>
      <c r="P10" s="354"/>
      <c r="Q10" s="354"/>
      <c r="R10" s="354"/>
      <c r="S10" s="354"/>
      <c r="T10" s="354"/>
      <c r="U10" s="354"/>
      <c r="V10" s="354"/>
      <c r="W10" s="354"/>
      <c r="X10" s="354"/>
      <c r="Y10" s="354"/>
      <c r="Z10" s="354"/>
      <c r="AA10" s="354"/>
      <c r="AB10" s="354"/>
      <c r="AC10" s="354"/>
      <c r="AD10" s="354"/>
      <c r="AE10" s="354"/>
      <c r="AF10" s="354"/>
      <c r="AG10" s="354"/>
      <c r="AH10" s="354"/>
      <c r="AI10" s="354"/>
      <c r="AJ10" s="354"/>
      <c r="AK10" s="354"/>
      <c r="AL10" s="354"/>
      <c r="AM10" s="354"/>
      <c r="AN10" s="354"/>
      <c r="AO10" s="354"/>
      <c r="AP10" s="354"/>
      <c r="AQ10" s="354"/>
      <c r="AR10" s="354"/>
      <c r="AS10" s="354"/>
      <c r="AT10" s="354"/>
      <c r="AU10" s="354"/>
      <c r="AV10" s="354"/>
      <c r="AW10" s="354"/>
      <c r="AX10" s="354"/>
      <c r="AY10" s="354"/>
      <c r="AZ10" s="354"/>
      <c r="BA10" s="354"/>
      <c r="BB10" s="354"/>
      <c r="BC10" s="354"/>
      <c r="BD10" s="354"/>
      <c r="BE10" s="354"/>
      <c r="BF10" s="354"/>
      <c r="BG10" s="354"/>
      <c r="BH10" s="354"/>
      <c r="BI10" s="354"/>
      <c r="BJ10" s="354"/>
      <c r="BK10" s="354"/>
      <c r="BL10" s="354"/>
      <c r="BM10" s="354"/>
      <c r="BN10" s="354"/>
      <c r="BO10" s="354"/>
      <c r="BP10" s="354"/>
      <c r="BQ10" s="354"/>
      <c r="BR10" s="354"/>
      <c r="BS10" s="354"/>
      <c r="BT10" s="354"/>
      <c r="BU10" s="354"/>
      <c r="BV10" s="354"/>
      <c r="BW10" s="354"/>
      <c r="BX10" s="354"/>
      <c r="BY10" s="354"/>
      <c r="BZ10" s="354"/>
      <c r="CA10" s="354"/>
      <c r="CB10" s="354"/>
      <c r="CC10" s="354"/>
      <c r="CD10" s="354"/>
      <c r="CE10" s="354"/>
      <c r="CF10" s="354"/>
      <c r="CG10" s="354"/>
      <c r="CH10" s="354"/>
      <c r="CI10" s="354"/>
      <c r="CJ10" s="354"/>
      <c r="CK10" s="354"/>
      <c r="CL10" s="354"/>
      <c r="CM10" s="354"/>
      <c r="CN10" s="354"/>
      <c r="CO10" s="354"/>
      <c r="CP10" s="354"/>
      <c r="CQ10" s="354"/>
      <c r="CR10" s="354"/>
      <c r="CS10" s="354"/>
      <c r="CT10" s="354"/>
      <c r="CU10" s="354"/>
      <c r="CV10" s="354"/>
      <c r="CW10" s="354"/>
      <c r="CX10" s="354"/>
      <c r="CY10" s="354"/>
      <c r="CZ10" s="354"/>
      <c r="DA10" s="354"/>
      <c r="DB10" s="354"/>
      <c r="DC10" s="354"/>
      <c r="DD10" s="354"/>
      <c r="DE10" s="354"/>
      <c r="DF10" s="261"/>
      <c r="DG10" s="261"/>
      <c r="DH10" s="261"/>
      <c r="DI10" s="261"/>
      <c r="DJ10" s="261"/>
      <c r="DK10" s="261"/>
      <c r="DL10" s="261"/>
      <c r="DM10" s="261"/>
      <c r="DN10" s="261"/>
      <c r="DO10" s="261"/>
      <c r="DP10" s="261"/>
      <c r="DQ10" s="261"/>
      <c r="DR10" s="261"/>
      <c r="DS10" s="261"/>
      <c r="DT10" s="261"/>
      <c r="DU10" s="261"/>
      <c r="DV10" s="261"/>
      <c r="DW10" s="261"/>
      <c r="EM10" s="260" t="s">
        <v>590</v>
      </c>
    </row>
    <row r="11" spans="1:143" s="260" customFormat="1" ht="13.2" x14ac:dyDescent="0.2">
      <c r="A11" s="354"/>
      <c r="B11" s="354"/>
      <c r="C11" s="354"/>
      <c r="D11" s="354"/>
      <c r="E11" s="354"/>
      <c r="F11" s="354"/>
      <c r="G11" s="354"/>
      <c r="H11" s="354"/>
      <c r="I11" s="354"/>
      <c r="J11" s="354"/>
      <c r="K11" s="354"/>
      <c r="L11" s="354"/>
      <c r="M11" s="354"/>
      <c r="N11" s="354"/>
      <c r="O11" s="354"/>
      <c r="P11" s="354"/>
      <c r="Q11" s="354"/>
      <c r="R11" s="354"/>
      <c r="S11" s="354"/>
      <c r="T11" s="354"/>
      <c r="U11" s="354"/>
      <c r="V11" s="354"/>
      <c r="W11" s="354"/>
      <c r="X11" s="354"/>
      <c r="Y11" s="354"/>
      <c r="Z11" s="354"/>
      <c r="AA11" s="354"/>
      <c r="AB11" s="354"/>
      <c r="AC11" s="354"/>
      <c r="AD11" s="354"/>
      <c r="AE11" s="354"/>
      <c r="AF11" s="354"/>
      <c r="AG11" s="354"/>
      <c r="AH11" s="354"/>
      <c r="AI11" s="354"/>
      <c r="AJ11" s="354"/>
      <c r="AK11" s="354"/>
      <c r="AL11" s="354"/>
      <c r="AM11" s="354"/>
      <c r="AN11" s="354"/>
      <c r="AO11" s="354"/>
      <c r="AP11" s="354"/>
      <c r="AQ11" s="354"/>
      <c r="AR11" s="354"/>
      <c r="AS11" s="354"/>
      <c r="AT11" s="354"/>
      <c r="AU11" s="354"/>
      <c r="AV11" s="354"/>
      <c r="AW11" s="354"/>
      <c r="AX11" s="354"/>
      <c r="AY11" s="354"/>
      <c r="AZ11" s="354"/>
      <c r="BA11" s="354"/>
      <c r="BB11" s="354"/>
      <c r="BC11" s="354"/>
      <c r="BD11" s="354"/>
      <c r="BE11" s="354"/>
      <c r="BF11" s="354"/>
      <c r="BG11" s="354"/>
      <c r="BH11" s="354"/>
      <c r="BI11" s="354"/>
      <c r="BJ11" s="354"/>
      <c r="BK11" s="354"/>
      <c r="BL11" s="354"/>
      <c r="BM11" s="354"/>
      <c r="BN11" s="354"/>
      <c r="BO11" s="354"/>
      <c r="BP11" s="354"/>
      <c r="BQ11" s="354"/>
      <c r="BR11" s="354"/>
      <c r="BS11" s="354"/>
      <c r="BT11" s="354"/>
      <c r="BU11" s="354"/>
      <c r="BV11" s="354"/>
      <c r="BW11" s="354"/>
      <c r="BX11" s="354"/>
      <c r="BY11" s="354"/>
      <c r="BZ11" s="354"/>
      <c r="CA11" s="354"/>
      <c r="CB11" s="354"/>
      <c r="CC11" s="354"/>
      <c r="CD11" s="354"/>
      <c r="CE11" s="354"/>
      <c r="CF11" s="354"/>
      <c r="CG11" s="354"/>
      <c r="CH11" s="354"/>
      <c r="CI11" s="354"/>
      <c r="CJ11" s="354"/>
      <c r="CK11" s="354"/>
      <c r="CL11" s="354"/>
      <c r="CM11" s="354"/>
      <c r="CN11" s="354"/>
      <c r="CO11" s="354"/>
      <c r="CP11" s="354"/>
      <c r="CQ11" s="354"/>
      <c r="CR11" s="354"/>
      <c r="CS11" s="354"/>
      <c r="CT11" s="354"/>
      <c r="CU11" s="354"/>
      <c r="CV11" s="354"/>
      <c r="CW11" s="354"/>
      <c r="CX11" s="354"/>
      <c r="CY11" s="354"/>
      <c r="CZ11" s="354"/>
      <c r="DA11" s="354"/>
      <c r="DB11" s="354"/>
      <c r="DC11" s="354"/>
      <c r="DD11" s="354"/>
      <c r="DE11" s="354"/>
      <c r="DF11" s="261"/>
      <c r="DG11" s="261"/>
      <c r="DH11" s="261"/>
      <c r="DI11" s="261"/>
      <c r="DJ11" s="261"/>
      <c r="DK11" s="261"/>
      <c r="DL11" s="261"/>
      <c r="DM11" s="261"/>
      <c r="DN11" s="261"/>
      <c r="DO11" s="261"/>
      <c r="DP11" s="261"/>
      <c r="DQ11" s="261"/>
      <c r="DR11" s="261"/>
      <c r="DS11" s="261"/>
      <c r="DT11" s="261"/>
      <c r="DU11" s="261"/>
      <c r="DV11" s="261"/>
      <c r="DW11" s="261"/>
    </row>
    <row r="12" spans="1:143" s="260" customFormat="1" ht="13.2" x14ac:dyDescent="0.2">
      <c r="A12" s="354"/>
      <c r="B12" s="354"/>
      <c r="C12" s="354"/>
      <c r="D12" s="354"/>
      <c r="E12" s="354"/>
      <c r="F12" s="354"/>
      <c r="G12" s="354"/>
      <c r="H12" s="354"/>
      <c r="I12" s="354"/>
      <c r="J12" s="354"/>
      <c r="K12" s="354"/>
      <c r="L12" s="354"/>
      <c r="M12" s="354"/>
      <c r="N12" s="354"/>
      <c r="O12" s="354"/>
      <c r="P12" s="354"/>
      <c r="Q12" s="354"/>
      <c r="R12" s="354"/>
      <c r="S12" s="354"/>
      <c r="T12" s="354"/>
      <c r="U12" s="354"/>
      <c r="V12" s="354"/>
      <c r="W12" s="354"/>
      <c r="X12" s="354"/>
      <c r="Y12" s="354"/>
      <c r="Z12" s="354"/>
      <c r="AA12" s="354"/>
      <c r="AB12" s="354"/>
      <c r="AC12" s="354"/>
      <c r="AD12" s="354"/>
      <c r="AE12" s="354"/>
      <c r="AF12" s="354"/>
      <c r="AG12" s="354"/>
      <c r="AH12" s="354"/>
      <c r="AI12" s="354"/>
      <c r="AJ12" s="354"/>
      <c r="AK12" s="354"/>
      <c r="AL12" s="354"/>
      <c r="AM12" s="354"/>
      <c r="AN12" s="354"/>
      <c r="AO12" s="354"/>
      <c r="AP12" s="354"/>
      <c r="AQ12" s="354"/>
      <c r="AR12" s="354"/>
      <c r="AS12" s="354"/>
      <c r="AT12" s="354"/>
      <c r="AU12" s="354"/>
      <c r="AV12" s="354"/>
      <c r="AW12" s="354"/>
      <c r="AX12" s="354"/>
      <c r="AY12" s="354"/>
      <c r="AZ12" s="354"/>
      <c r="BA12" s="354"/>
      <c r="BB12" s="354"/>
      <c r="BC12" s="354"/>
      <c r="BD12" s="354"/>
      <c r="BE12" s="354"/>
      <c r="BF12" s="354"/>
      <c r="BG12" s="354"/>
      <c r="BH12" s="354"/>
      <c r="BI12" s="354"/>
      <c r="BJ12" s="354"/>
      <c r="BK12" s="354"/>
      <c r="BL12" s="354"/>
      <c r="BM12" s="354"/>
      <c r="BN12" s="354"/>
      <c r="BO12" s="354"/>
      <c r="BP12" s="354"/>
      <c r="BQ12" s="354"/>
      <c r="BR12" s="354"/>
      <c r="BS12" s="354"/>
      <c r="BT12" s="354"/>
      <c r="BU12" s="354"/>
      <c r="BV12" s="354"/>
      <c r="BW12" s="354"/>
      <c r="BX12" s="354"/>
      <c r="BY12" s="354"/>
      <c r="BZ12" s="354"/>
      <c r="CA12" s="354"/>
      <c r="CB12" s="354"/>
      <c r="CC12" s="354"/>
      <c r="CD12" s="354"/>
      <c r="CE12" s="354"/>
      <c r="CF12" s="354"/>
      <c r="CG12" s="354"/>
      <c r="CH12" s="354"/>
      <c r="CI12" s="354"/>
      <c r="CJ12" s="354"/>
      <c r="CK12" s="354"/>
      <c r="CL12" s="354"/>
      <c r="CM12" s="354"/>
      <c r="CN12" s="354"/>
      <c r="CO12" s="354"/>
      <c r="CP12" s="354"/>
      <c r="CQ12" s="354"/>
      <c r="CR12" s="354"/>
      <c r="CS12" s="354"/>
      <c r="CT12" s="354"/>
      <c r="CU12" s="354"/>
      <c r="CV12" s="354"/>
      <c r="CW12" s="354"/>
      <c r="CX12" s="354"/>
      <c r="CY12" s="354"/>
      <c r="CZ12" s="354"/>
      <c r="DA12" s="354"/>
      <c r="DB12" s="354"/>
      <c r="DC12" s="354"/>
      <c r="DD12" s="354"/>
      <c r="DE12" s="354"/>
      <c r="DF12" s="261"/>
      <c r="DG12" s="261"/>
      <c r="DH12" s="261"/>
      <c r="DI12" s="261"/>
      <c r="DJ12" s="261"/>
      <c r="DK12" s="261"/>
      <c r="DL12" s="261"/>
      <c r="DM12" s="261"/>
      <c r="DN12" s="261"/>
      <c r="DO12" s="261"/>
      <c r="DP12" s="261"/>
      <c r="DQ12" s="261"/>
      <c r="DR12" s="261"/>
      <c r="DS12" s="261"/>
      <c r="DT12" s="261"/>
      <c r="DU12" s="261"/>
      <c r="DV12" s="261"/>
      <c r="DW12" s="261"/>
      <c r="EM12" s="260" t="s">
        <v>590</v>
      </c>
    </row>
    <row r="13" spans="1:143" s="260" customFormat="1" ht="13.2" x14ac:dyDescent="0.2">
      <c r="A13" s="354"/>
      <c r="B13" s="354"/>
      <c r="C13" s="354"/>
      <c r="D13" s="354"/>
      <c r="E13" s="354"/>
      <c r="F13" s="354"/>
      <c r="G13" s="354"/>
      <c r="H13" s="354"/>
      <c r="I13" s="354"/>
      <c r="J13" s="354"/>
      <c r="K13" s="354"/>
      <c r="L13" s="354"/>
      <c r="M13" s="354"/>
      <c r="N13" s="354"/>
      <c r="O13" s="354"/>
      <c r="P13" s="354"/>
      <c r="Q13" s="354"/>
      <c r="R13" s="354"/>
      <c r="S13" s="354"/>
      <c r="T13" s="354"/>
      <c r="U13" s="354"/>
      <c r="V13" s="354"/>
      <c r="W13" s="354"/>
      <c r="X13" s="354"/>
      <c r="Y13" s="354"/>
      <c r="Z13" s="354"/>
      <c r="AA13" s="354"/>
      <c r="AB13" s="354"/>
      <c r="AC13" s="354"/>
      <c r="AD13" s="354"/>
      <c r="AE13" s="354"/>
      <c r="AF13" s="354"/>
      <c r="AG13" s="354"/>
      <c r="AH13" s="354"/>
      <c r="AI13" s="354"/>
      <c r="AJ13" s="354"/>
      <c r="AK13" s="354"/>
      <c r="AL13" s="354"/>
      <c r="AM13" s="354"/>
      <c r="AN13" s="354"/>
      <c r="AO13" s="354"/>
      <c r="AP13" s="354"/>
      <c r="AQ13" s="354"/>
      <c r="AR13" s="354"/>
      <c r="AS13" s="354"/>
      <c r="AT13" s="354"/>
      <c r="AU13" s="354"/>
      <c r="AV13" s="354"/>
      <c r="AW13" s="354"/>
      <c r="AX13" s="354"/>
      <c r="AY13" s="354"/>
      <c r="AZ13" s="354"/>
      <c r="BA13" s="354"/>
      <c r="BB13" s="354"/>
      <c r="BC13" s="354"/>
      <c r="BD13" s="354"/>
      <c r="BE13" s="354"/>
      <c r="BF13" s="354"/>
      <c r="BG13" s="354"/>
      <c r="BH13" s="354"/>
      <c r="BI13" s="354"/>
      <c r="BJ13" s="354"/>
      <c r="BK13" s="354"/>
      <c r="BL13" s="354"/>
      <c r="BM13" s="354"/>
      <c r="BN13" s="354"/>
      <c r="BO13" s="354"/>
      <c r="BP13" s="354"/>
      <c r="BQ13" s="354"/>
      <c r="BR13" s="354"/>
      <c r="BS13" s="354"/>
      <c r="BT13" s="354"/>
      <c r="BU13" s="354"/>
      <c r="BV13" s="354"/>
      <c r="BW13" s="354"/>
      <c r="BX13" s="354"/>
      <c r="BY13" s="354"/>
      <c r="BZ13" s="354"/>
      <c r="CA13" s="354"/>
      <c r="CB13" s="354"/>
      <c r="CC13" s="354"/>
      <c r="CD13" s="354"/>
      <c r="CE13" s="354"/>
      <c r="CF13" s="354"/>
      <c r="CG13" s="354"/>
      <c r="CH13" s="354"/>
      <c r="CI13" s="354"/>
      <c r="CJ13" s="354"/>
      <c r="CK13" s="354"/>
      <c r="CL13" s="354"/>
      <c r="CM13" s="354"/>
      <c r="CN13" s="354"/>
      <c r="CO13" s="354"/>
      <c r="CP13" s="354"/>
      <c r="CQ13" s="354"/>
      <c r="CR13" s="354"/>
      <c r="CS13" s="354"/>
      <c r="CT13" s="354"/>
      <c r="CU13" s="354"/>
      <c r="CV13" s="354"/>
      <c r="CW13" s="354"/>
      <c r="CX13" s="354"/>
      <c r="CY13" s="354"/>
      <c r="CZ13" s="354"/>
      <c r="DA13" s="354"/>
      <c r="DB13" s="354"/>
      <c r="DC13" s="354"/>
      <c r="DD13" s="354"/>
      <c r="DE13" s="354"/>
      <c r="DF13" s="261"/>
      <c r="DG13" s="261"/>
      <c r="DH13" s="261"/>
      <c r="DI13" s="261"/>
      <c r="DJ13" s="261"/>
      <c r="DK13" s="261"/>
      <c r="DL13" s="261"/>
      <c r="DM13" s="261"/>
      <c r="DN13" s="261"/>
      <c r="DO13" s="261"/>
      <c r="DP13" s="261"/>
      <c r="DQ13" s="261"/>
      <c r="DR13" s="261"/>
      <c r="DS13" s="261"/>
      <c r="DT13" s="261"/>
      <c r="DU13" s="261"/>
      <c r="DV13" s="261"/>
      <c r="DW13" s="261"/>
    </row>
    <row r="14" spans="1:143" s="260" customFormat="1" ht="13.2" x14ac:dyDescent="0.2">
      <c r="A14" s="354"/>
      <c r="B14" s="354"/>
      <c r="C14" s="354"/>
      <c r="D14" s="354"/>
      <c r="E14" s="354"/>
      <c r="F14" s="354"/>
      <c r="G14" s="354"/>
      <c r="H14" s="354"/>
      <c r="I14" s="354"/>
      <c r="J14" s="354"/>
      <c r="K14" s="354"/>
      <c r="L14" s="354"/>
      <c r="M14" s="354"/>
      <c r="N14" s="354"/>
      <c r="O14" s="354"/>
      <c r="P14" s="354"/>
      <c r="Q14" s="354"/>
      <c r="R14" s="354"/>
      <c r="S14" s="354"/>
      <c r="T14" s="354"/>
      <c r="U14" s="354"/>
      <c r="V14" s="354"/>
      <c r="W14" s="354"/>
      <c r="X14" s="354"/>
      <c r="Y14" s="354"/>
      <c r="Z14" s="354"/>
      <c r="AA14" s="354"/>
      <c r="AB14" s="354"/>
      <c r="AC14" s="354"/>
      <c r="AD14" s="354"/>
      <c r="AE14" s="354"/>
      <c r="AF14" s="354"/>
      <c r="AG14" s="354"/>
      <c r="AH14" s="354"/>
      <c r="AI14" s="354"/>
      <c r="AJ14" s="354"/>
      <c r="AK14" s="354"/>
      <c r="AL14" s="354"/>
      <c r="AM14" s="354"/>
      <c r="AN14" s="354"/>
      <c r="AO14" s="354"/>
      <c r="AP14" s="354"/>
      <c r="AQ14" s="354"/>
      <c r="AR14" s="354"/>
      <c r="AS14" s="354"/>
      <c r="AT14" s="354"/>
      <c r="AU14" s="354"/>
      <c r="AV14" s="354"/>
      <c r="AW14" s="354"/>
      <c r="AX14" s="354"/>
      <c r="AY14" s="354"/>
      <c r="AZ14" s="354"/>
      <c r="BA14" s="354"/>
      <c r="BB14" s="354"/>
      <c r="BC14" s="354"/>
      <c r="BD14" s="354"/>
      <c r="BE14" s="354"/>
      <c r="BF14" s="354"/>
      <c r="BG14" s="354"/>
      <c r="BH14" s="354"/>
      <c r="BI14" s="354"/>
      <c r="BJ14" s="354"/>
      <c r="BK14" s="354"/>
      <c r="BL14" s="354"/>
      <c r="BM14" s="354"/>
      <c r="BN14" s="354"/>
      <c r="BO14" s="354"/>
      <c r="BP14" s="354"/>
      <c r="BQ14" s="354"/>
      <c r="BR14" s="354"/>
      <c r="BS14" s="354"/>
      <c r="BT14" s="354"/>
      <c r="BU14" s="354"/>
      <c r="BV14" s="354"/>
      <c r="BW14" s="354"/>
      <c r="BX14" s="354"/>
      <c r="BY14" s="354"/>
      <c r="BZ14" s="354"/>
      <c r="CA14" s="354"/>
      <c r="CB14" s="354"/>
      <c r="CC14" s="354"/>
      <c r="CD14" s="354"/>
      <c r="CE14" s="354"/>
      <c r="CF14" s="354"/>
      <c r="CG14" s="354"/>
      <c r="CH14" s="354"/>
      <c r="CI14" s="354"/>
      <c r="CJ14" s="354"/>
      <c r="CK14" s="354"/>
      <c r="CL14" s="354"/>
      <c r="CM14" s="354"/>
      <c r="CN14" s="354"/>
      <c r="CO14" s="354"/>
      <c r="CP14" s="354"/>
      <c r="CQ14" s="354"/>
      <c r="CR14" s="354"/>
      <c r="CS14" s="354"/>
      <c r="CT14" s="354"/>
      <c r="CU14" s="354"/>
      <c r="CV14" s="354"/>
      <c r="CW14" s="354"/>
      <c r="CX14" s="354"/>
      <c r="CY14" s="354"/>
      <c r="CZ14" s="354"/>
      <c r="DA14" s="354"/>
      <c r="DB14" s="354"/>
      <c r="DC14" s="354"/>
      <c r="DD14" s="354"/>
      <c r="DE14" s="354"/>
      <c r="DF14" s="261"/>
      <c r="DG14" s="261"/>
      <c r="DH14" s="261"/>
      <c r="DI14" s="261"/>
      <c r="DJ14" s="261"/>
      <c r="DK14" s="261"/>
      <c r="DL14" s="261"/>
      <c r="DM14" s="261"/>
      <c r="DN14" s="261"/>
      <c r="DO14" s="261"/>
      <c r="DP14" s="261"/>
      <c r="DQ14" s="261"/>
      <c r="DR14" s="261"/>
      <c r="DS14" s="261"/>
      <c r="DT14" s="261"/>
      <c r="DU14" s="261"/>
      <c r="DV14" s="261"/>
      <c r="DW14" s="261"/>
    </row>
    <row r="15" spans="1:143" s="260" customFormat="1" ht="13.2" x14ac:dyDescent="0.2">
      <c r="A15" s="262"/>
      <c r="B15" s="354"/>
      <c r="C15" s="354"/>
      <c r="D15" s="354"/>
      <c r="E15" s="354"/>
      <c r="F15" s="354"/>
      <c r="G15" s="354"/>
      <c r="H15" s="354"/>
      <c r="I15" s="354"/>
      <c r="J15" s="354"/>
      <c r="K15" s="354"/>
      <c r="L15" s="354"/>
      <c r="M15" s="354"/>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4"/>
      <c r="AK15" s="354"/>
      <c r="AL15" s="354"/>
      <c r="AM15" s="354"/>
      <c r="AN15" s="354"/>
      <c r="AO15" s="354"/>
      <c r="AP15" s="354"/>
      <c r="AQ15" s="354"/>
      <c r="AR15" s="354"/>
      <c r="AS15" s="354"/>
      <c r="AT15" s="354"/>
      <c r="AU15" s="354"/>
      <c r="AV15" s="354"/>
      <c r="AW15" s="354"/>
      <c r="AX15" s="354"/>
      <c r="AY15" s="354"/>
      <c r="AZ15" s="354"/>
      <c r="BA15" s="354"/>
      <c r="BB15" s="354"/>
      <c r="BC15" s="354"/>
      <c r="BD15" s="354"/>
      <c r="BE15" s="354"/>
      <c r="BF15" s="354"/>
      <c r="BG15" s="354"/>
      <c r="BH15" s="354"/>
      <c r="BI15" s="354"/>
      <c r="BJ15" s="354"/>
      <c r="BK15" s="354"/>
      <c r="BL15" s="354"/>
      <c r="BM15" s="354"/>
      <c r="BN15" s="354"/>
      <c r="BO15" s="354"/>
      <c r="BP15" s="354"/>
      <c r="BQ15" s="354"/>
      <c r="BR15" s="354"/>
      <c r="BS15" s="354"/>
      <c r="BT15" s="354"/>
      <c r="BU15" s="354"/>
      <c r="BV15" s="354"/>
      <c r="BW15" s="354"/>
      <c r="BX15" s="354"/>
      <c r="BY15" s="354"/>
      <c r="BZ15" s="354"/>
      <c r="CA15" s="354"/>
      <c r="CB15" s="354"/>
      <c r="CC15" s="354"/>
      <c r="CD15" s="354"/>
      <c r="CE15" s="354"/>
      <c r="CF15" s="354"/>
      <c r="CG15" s="354"/>
      <c r="CH15" s="354"/>
      <c r="CI15" s="354"/>
      <c r="CJ15" s="354"/>
      <c r="CK15" s="354"/>
      <c r="CL15" s="354"/>
      <c r="CM15" s="354"/>
      <c r="CN15" s="354"/>
      <c r="CO15" s="354"/>
      <c r="CP15" s="354"/>
      <c r="CQ15" s="354"/>
      <c r="CR15" s="354"/>
      <c r="CS15" s="354"/>
      <c r="CT15" s="354"/>
      <c r="CU15" s="354"/>
      <c r="CV15" s="354"/>
      <c r="CW15" s="354"/>
      <c r="CX15" s="354"/>
      <c r="CY15" s="354"/>
      <c r="CZ15" s="354"/>
      <c r="DA15" s="354"/>
      <c r="DB15" s="354"/>
      <c r="DC15" s="354"/>
      <c r="DD15" s="354"/>
      <c r="DE15" s="354"/>
      <c r="DF15" s="261"/>
      <c r="DG15" s="261"/>
      <c r="DH15" s="261"/>
      <c r="DI15" s="261"/>
      <c r="DJ15" s="261"/>
      <c r="DK15" s="261"/>
      <c r="DL15" s="261"/>
      <c r="DM15" s="261"/>
      <c r="DN15" s="261"/>
      <c r="DO15" s="261"/>
      <c r="DP15" s="261"/>
      <c r="DQ15" s="261"/>
      <c r="DR15" s="261"/>
      <c r="DS15" s="261"/>
      <c r="DT15" s="261"/>
      <c r="DU15" s="261"/>
      <c r="DV15" s="261"/>
      <c r="DW15" s="261"/>
    </row>
    <row r="16" spans="1:143" s="260" customFormat="1" ht="13.2" x14ac:dyDescent="0.2">
      <c r="A16" s="262"/>
      <c r="B16" s="354"/>
      <c r="C16" s="354"/>
      <c r="D16" s="354"/>
      <c r="E16" s="354"/>
      <c r="F16" s="354"/>
      <c r="G16" s="354"/>
      <c r="H16" s="354"/>
      <c r="I16" s="354"/>
      <c r="J16" s="354"/>
      <c r="K16" s="354"/>
      <c r="L16" s="354"/>
      <c r="M16" s="354"/>
      <c r="N16" s="354"/>
      <c r="O16" s="354"/>
      <c r="P16" s="354"/>
      <c r="Q16" s="354"/>
      <c r="R16" s="354"/>
      <c r="S16" s="354"/>
      <c r="T16" s="354"/>
      <c r="U16" s="354"/>
      <c r="V16" s="354"/>
      <c r="W16" s="354"/>
      <c r="X16" s="354"/>
      <c r="Y16" s="354"/>
      <c r="Z16" s="354"/>
      <c r="AA16" s="354"/>
      <c r="AB16" s="354"/>
      <c r="AC16" s="354"/>
      <c r="AD16" s="354"/>
      <c r="AE16" s="354"/>
      <c r="AF16" s="354"/>
      <c r="AG16" s="354"/>
      <c r="AH16" s="354"/>
      <c r="AI16" s="354"/>
      <c r="AJ16" s="354"/>
      <c r="AK16" s="354"/>
      <c r="AL16" s="354"/>
      <c r="AM16" s="354"/>
      <c r="AN16" s="354"/>
      <c r="AO16" s="354"/>
      <c r="AP16" s="354"/>
      <c r="AQ16" s="354"/>
      <c r="AR16" s="354"/>
      <c r="AS16" s="354"/>
      <c r="AT16" s="354"/>
      <c r="AU16" s="354"/>
      <c r="AV16" s="354"/>
      <c r="AW16" s="354"/>
      <c r="AX16" s="354"/>
      <c r="AY16" s="354"/>
      <c r="AZ16" s="354"/>
      <c r="BA16" s="354"/>
      <c r="BB16" s="354"/>
      <c r="BC16" s="354"/>
      <c r="BD16" s="354"/>
      <c r="BE16" s="354"/>
      <c r="BF16" s="354"/>
      <c r="BG16" s="354"/>
      <c r="BH16" s="354"/>
      <c r="BI16" s="354"/>
      <c r="BJ16" s="354"/>
      <c r="BK16" s="354"/>
      <c r="BL16" s="354"/>
      <c r="BM16" s="354"/>
      <c r="BN16" s="354"/>
      <c r="BO16" s="354"/>
      <c r="BP16" s="354"/>
      <c r="BQ16" s="354"/>
      <c r="BR16" s="354"/>
      <c r="BS16" s="354"/>
      <c r="BT16" s="354"/>
      <c r="BU16" s="354"/>
      <c r="BV16" s="354"/>
      <c r="BW16" s="354"/>
      <c r="BX16" s="354"/>
      <c r="BY16" s="354"/>
      <c r="BZ16" s="354"/>
      <c r="CA16" s="354"/>
      <c r="CB16" s="354"/>
      <c r="CC16" s="354"/>
      <c r="CD16" s="354"/>
      <c r="CE16" s="354"/>
      <c r="CF16" s="354"/>
      <c r="CG16" s="354"/>
      <c r="CH16" s="354"/>
      <c r="CI16" s="354"/>
      <c r="CJ16" s="354"/>
      <c r="CK16" s="354"/>
      <c r="CL16" s="354"/>
      <c r="CM16" s="354"/>
      <c r="CN16" s="354"/>
      <c r="CO16" s="354"/>
      <c r="CP16" s="354"/>
      <c r="CQ16" s="354"/>
      <c r="CR16" s="354"/>
      <c r="CS16" s="354"/>
      <c r="CT16" s="354"/>
      <c r="CU16" s="354"/>
      <c r="CV16" s="354"/>
      <c r="CW16" s="354"/>
      <c r="CX16" s="354"/>
      <c r="CY16" s="354"/>
      <c r="CZ16" s="354"/>
      <c r="DA16" s="354"/>
      <c r="DB16" s="354"/>
      <c r="DC16" s="354"/>
      <c r="DD16" s="354"/>
      <c r="DE16" s="354"/>
      <c r="DF16" s="261"/>
      <c r="DG16" s="261"/>
      <c r="DH16" s="261"/>
      <c r="DI16" s="261"/>
      <c r="DJ16" s="261"/>
      <c r="DK16" s="261"/>
      <c r="DL16" s="261"/>
      <c r="DM16" s="261"/>
      <c r="DN16" s="261"/>
      <c r="DO16" s="261"/>
      <c r="DP16" s="261"/>
      <c r="DQ16" s="261"/>
      <c r="DR16" s="261"/>
      <c r="DS16" s="261"/>
      <c r="DT16" s="261"/>
      <c r="DU16" s="261"/>
      <c r="DV16" s="261"/>
      <c r="DW16" s="261"/>
    </row>
    <row r="17" spans="1:351" s="260" customFormat="1" ht="13.2" x14ac:dyDescent="0.2">
      <c r="A17" s="262"/>
      <c r="B17" s="354"/>
      <c r="C17" s="354"/>
      <c r="D17" s="354"/>
      <c r="E17" s="354"/>
      <c r="F17" s="354"/>
      <c r="G17" s="354"/>
      <c r="H17" s="354"/>
      <c r="I17" s="354"/>
      <c r="J17" s="354"/>
      <c r="K17" s="354"/>
      <c r="L17" s="354"/>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354"/>
      <c r="AJ17" s="354"/>
      <c r="AK17" s="354"/>
      <c r="AL17" s="354"/>
      <c r="AM17" s="354"/>
      <c r="AN17" s="354"/>
      <c r="AO17" s="354"/>
      <c r="AP17" s="354"/>
      <c r="AQ17" s="354"/>
      <c r="AR17" s="354"/>
      <c r="AS17" s="354"/>
      <c r="AT17" s="354"/>
      <c r="AU17" s="354"/>
      <c r="AV17" s="354"/>
      <c r="AW17" s="354"/>
      <c r="AX17" s="354"/>
      <c r="AY17" s="354"/>
      <c r="AZ17" s="354"/>
      <c r="BA17" s="354"/>
      <c r="BB17" s="354"/>
      <c r="BC17" s="354"/>
      <c r="BD17" s="354"/>
      <c r="BE17" s="354"/>
      <c r="BF17" s="354"/>
      <c r="BG17" s="354"/>
      <c r="BH17" s="354"/>
      <c r="BI17" s="354"/>
      <c r="BJ17" s="354"/>
      <c r="BK17" s="354"/>
      <c r="BL17" s="354"/>
      <c r="BM17" s="354"/>
      <c r="BN17" s="354"/>
      <c r="BO17" s="354"/>
      <c r="BP17" s="354"/>
      <c r="BQ17" s="354"/>
      <c r="BR17" s="354"/>
      <c r="BS17" s="354"/>
      <c r="BT17" s="354"/>
      <c r="BU17" s="354"/>
      <c r="BV17" s="354"/>
      <c r="BW17" s="354"/>
      <c r="BX17" s="354"/>
      <c r="BY17" s="354"/>
      <c r="BZ17" s="354"/>
      <c r="CA17" s="354"/>
      <c r="CB17" s="354"/>
      <c r="CC17" s="354"/>
      <c r="CD17" s="354"/>
      <c r="CE17" s="354"/>
      <c r="CF17" s="354"/>
      <c r="CG17" s="354"/>
      <c r="CH17" s="354"/>
      <c r="CI17" s="354"/>
      <c r="CJ17" s="354"/>
      <c r="CK17" s="354"/>
      <c r="CL17" s="354"/>
      <c r="CM17" s="354"/>
      <c r="CN17" s="354"/>
      <c r="CO17" s="354"/>
      <c r="CP17" s="354"/>
      <c r="CQ17" s="354"/>
      <c r="CR17" s="354"/>
      <c r="CS17" s="354"/>
      <c r="CT17" s="354"/>
      <c r="CU17" s="354"/>
      <c r="CV17" s="354"/>
      <c r="CW17" s="354"/>
      <c r="CX17" s="354"/>
      <c r="CY17" s="354"/>
      <c r="CZ17" s="354"/>
      <c r="DA17" s="354"/>
      <c r="DB17" s="354"/>
      <c r="DC17" s="354"/>
      <c r="DD17" s="354"/>
      <c r="DE17" s="354"/>
      <c r="DF17" s="261"/>
      <c r="DG17" s="261"/>
      <c r="DH17" s="261"/>
      <c r="DI17" s="261"/>
      <c r="DJ17" s="261"/>
      <c r="DK17" s="261"/>
      <c r="DL17" s="261"/>
      <c r="DM17" s="261"/>
      <c r="DN17" s="261"/>
      <c r="DO17" s="261"/>
      <c r="DP17" s="261"/>
      <c r="DQ17" s="261"/>
      <c r="DR17" s="261"/>
      <c r="DS17" s="261"/>
      <c r="DT17" s="261"/>
      <c r="DU17" s="261"/>
      <c r="DV17" s="261"/>
      <c r="DW17" s="261"/>
    </row>
    <row r="18" spans="1:351" s="260" customFormat="1" ht="13.2" x14ac:dyDescent="0.2">
      <c r="A18" s="262"/>
      <c r="B18" s="354"/>
      <c r="C18" s="354"/>
      <c r="D18" s="354"/>
      <c r="E18" s="354"/>
      <c r="F18" s="354"/>
      <c r="G18" s="354"/>
      <c r="H18" s="354"/>
      <c r="I18" s="354"/>
      <c r="J18" s="354"/>
      <c r="K18" s="354"/>
      <c r="L18" s="354"/>
      <c r="M18" s="354"/>
      <c r="N18" s="354"/>
      <c r="O18" s="354"/>
      <c r="P18" s="354"/>
      <c r="Q18" s="354"/>
      <c r="R18" s="354"/>
      <c r="S18" s="354"/>
      <c r="T18" s="354"/>
      <c r="U18" s="354"/>
      <c r="V18" s="354"/>
      <c r="W18" s="354"/>
      <c r="X18" s="354"/>
      <c r="Y18" s="354"/>
      <c r="Z18" s="354"/>
      <c r="AA18" s="354"/>
      <c r="AB18" s="354"/>
      <c r="AC18" s="354"/>
      <c r="AD18" s="354"/>
      <c r="AE18" s="354"/>
      <c r="AF18" s="354"/>
      <c r="AG18" s="354"/>
      <c r="AH18" s="354"/>
      <c r="AI18" s="354"/>
      <c r="AJ18" s="354"/>
      <c r="AK18" s="354"/>
      <c r="AL18" s="354"/>
      <c r="AM18" s="354"/>
      <c r="AN18" s="354"/>
      <c r="AO18" s="354"/>
      <c r="AP18" s="354"/>
      <c r="AQ18" s="354"/>
      <c r="AR18" s="354"/>
      <c r="AS18" s="354"/>
      <c r="AT18" s="354"/>
      <c r="AU18" s="354"/>
      <c r="AV18" s="354"/>
      <c r="AW18" s="354"/>
      <c r="AX18" s="354"/>
      <c r="AY18" s="354"/>
      <c r="AZ18" s="354"/>
      <c r="BA18" s="354"/>
      <c r="BB18" s="354"/>
      <c r="BC18" s="354"/>
      <c r="BD18" s="354"/>
      <c r="BE18" s="354"/>
      <c r="BF18" s="354"/>
      <c r="BG18" s="354"/>
      <c r="BH18" s="354"/>
      <c r="BI18" s="354"/>
      <c r="BJ18" s="354"/>
      <c r="BK18" s="354"/>
      <c r="BL18" s="354"/>
      <c r="BM18" s="354"/>
      <c r="BN18" s="354"/>
      <c r="BO18" s="354"/>
      <c r="BP18" s="354"/>
      <c r="BQ18" s="354"/>
      <c r="BR18" s="354"/>
      <c r="BS18" s="354"/>
      <c r="BT18" s="354"/>
      <c r="BU18" s="354"/>
      <c r="BV18" s="354"/>
      <c r="BW18" s="354"/>
      <c r="BX18" s="354"/>
      <c r="BY18" s="354"/>
      <c r="BZ18" s="354"/>
      <c r="CA18" s="354"/>
      <c r="CB18" s="354"/>
      <c r="CC18" s="354"/>
      <c r="CD18" s="354"/>
      <c r="CE18" s="354"/>
      <c r="CF18" s="354"/>
      <c r="CG18" s="354"/>
      <c r="CH18" s="354"/>
      <c r="CI18" s="354"/>
      <c r="CJ18" s="354"/>
      <c r="CK18" s="354"/>
      <c r="CL18" s="354"/>
      <c r="CM18" s="354"/>
      <c r="CN18" s="354"/>
      <c r="CO18" s="354"/>
      <c r="CP18" s="354"/>
      <c r="CQ18" s="354"/>
      <c r="CR18" s="354"/>
      <c r="CS18" s="354"/>
      <c r="CT18" s="354"/>
      <c r="CU18" s="354"/>
      <c r="CV18" s="354"/>
      <c r="CW18" s="354"/>
      <c r="CX18" s="354"/>
      <c r="CY18" s="354"/>
      <c r="CZ18" s="354"/>
      <c r="DA18" s="354"/>
      <c r="DB18" s="354"/>
      <c r="DC18" s="354"/>
      <c r="DD18" s="354"/>
      <c r="DE18" s="354"/>
      <c r="DF18" s="261"/>
      <c r="DG18" s="261"/>
      <c r="DH18" s="261"/>
      <c r="DI18" s="261"/>
      <c r="DJ18" s="261"/>
      <c r="DK18" s="261"/>
      <c r="DL18" s="261"/>
      <c r="DM18" s="261"/>
      <c r="DN18" s="261"/>
      <c r="DO18" s="261"/>
      <c r="DP18" s="261"/>
      <c r="DQ18" s="261"/>
      <c r="DR18" s="261"/>
      <c r="DS18" s="261"/>
      <c r="DT18" s="261"/>
      <c r="DU18" s="261"/>
      <c r="DV18" s="261"/>
      <c r="DW18" s="261"/>
    </row>
    <row r="19" spans="1:351" ht="13.2" x14ac:dyDescent="0.2">
      <c r="DD19" s="262"/>
      <c r="DE19" s="262"/>
    </row>
    <row r="20" spans="1:351" ht="13.2" x14ac:dyDescent="0.2">
      <c r="DD20" s="262"/>
      <c r="DE20" s="262"/>
    </row>
    <row r="21" spans="1:351" ht="16.2" x14ac:dyDescent="0.2">
      <c r="B21" s="355"/>
      <c r="C21" s="264"/>
      <c r="D21" s="264"/>
      <c r="E21" s="264"/>
      <c r="F21" s="264"/>
      <c r="G21" s="264"/>
      <c r="H21" s="264"/>
      <c r="I21" s="264"/>
      <c r="J21" s="264"/>
      <c r="K21" s="264"/>
      <c r="L21" s="264"/>
      <c r="M21" s="264"/>
      <c r="N21" s="356"/>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c r="AO21" s="264"/>
      <c r="AP21" s="264"/>
      <c r="AQ21" s="264"/>
      <c r="AR21" s="264"/>
      <c r="AS21" s="264"/>
      <c r="AT21" s="356"/>
      <c r="AU21" s="264"/>
      <c r="AV21" s="264"/>
      <c r="AW21" s="264"/>
      <c r="AX21" s="264"/>
      <c r="AY21" s="264"/>
      <c r="AZ21" s="264"/>
      <c r="BA21" s="264"/>
      <c r="BB21" s="264"/>
      <c r="BC21" s="264"/>
      <c r="BD21" s="264"/>
      <c r="BE21" s="264"/>
      <c r="BF21" s="356"/>
      <c r="BG21" s="264"/>
      <c r="BH21" s="264"/>
      <c r="BI21" s="264"/>
      <c r="BJ21" s="264"/>
      <c r="BK21" s="264"/>
      <c r="BL21" s="264"/>
      <c r="BM21" s="264"/>
      <c r="BN21" s="264"/>
      <c r="BO21" s="264"/>
      <c r="BP21" s="264"/>
      <c r="BQ21" s="264"/>
      <c r="BR21" s="356"/>
      <c r="BS21" s="264"/>
      <c r="BT21" s="264"/>
      <c r="BU21" s="264"/>
      <c r="BV21" s="264"/>
      <c r="BW21" s="264"/>
      <c r="BX21" s="264"/>
      <c r="BY21" s="264"/>
      <c r="BZ21" s="264"/>
      <c r="CA21" s="264"/>
      <c r="CB21" s="264"/>
      <c r="CC21" s="264"/>
      <c r="CD21" s="356"/>
      <c r="CE21" s="264"/>
      <c r="CF21" s="264"/>
      <c r="CG21" s="264"/>
      <c r="CH21" s="264"/>
      <c r="CI21" s="264"/>
      <c r="CJ21" s="264"/>
      <c r="CK21" s="264"/>
      <c r="CL21" s="264"/>
      <c r="CM21" s="264"/>
      <c r="CN21" s="264"/>
      <c r="CO21" s="264"/>
      <c r="CP21" s="356"/>
      <c r="CQ21" s="264"/>
      <c r="CR21" s="264"/>
      <c r="CS21" s="264"/>
      <c r="CT21" s="264"/>
      <c r="CU21" s="264"/>
      <c r="CV21" s="264"/>
      <c r="CW21" s="264"/>
      <c r="CX21" s="264"/>
      <c r="CY21" s="264"/>
      <c r="CZ21" s="264"/>
      <c r="DA21" s="264"/>
      <c r="DB21" s="356"/>
      <c r="DC21" s="264"/>
      <c r="DD21" s="265"/>
      <c r="DE21" s="262"/>
      <c r="MM21" s="357"/>
    </row>
    <row r="22" spans="1:351" ht="16.2" x14ac:dyDescent="0.2">
      <c r="B22" s="266"/>
      <c r="MM22" s="357"/>
    </row>
    <row r="23" spans="1:351" ht="13.2" x14ac:dyDescent="0.2">
      <c r="B23" s="266"/>
    </row>
    <row r="24" spans="1:351" ht="13.2" x14ac:dyDescent="0.2">
      <c r="B24" s="266"/>
    </row>
    <row r="25" spans="1:351" ht="13.2" x14ac:dyDescent="0.2">
      <c r="B25" s="266"/>
    </row>
    <row r="26" spans="1:351" ht="13.2" x14ac:dyDescent="0.2">
      <c r="B26" s="266"/>
    </row>
    <row r="27" spans="1:351" ht="13.2" x14ac:dyDescent="0.2">
      <c r="B27" s="266"/>
    </row>
    <row r="28" spans="1:351" ht="13.2" x14ac:dyDescent="0.2">
      <c r="B28" s="266"/>
    </row>
    <row r="29" spans="1:351" ht="13.2" x14ac:dyDescent="0.2">
      <c r="B29" s="266"/>
    </row>
    <row r="30" spans="1:351" ht="13.2" x14ac:dyDescent="0.2">
      <c r="B30" s="266"/>
    </row>
    <row r="31" spans="1:351" ht="13.2" x14ac:dyDescent="0.2">
      <c r="B31" s="266"/>
    </row>
    <row r="32" spans="1:351" ht="13.2" x14ac:dyDescent="0.2">
      <c r="B32" s="266"/>
    </row>
    <row r="33" spans="2:109" ht="13.2" x14ac:dyDescent="0.2">
      <c r="B33" s="266"/>
    </row>
    <row r="34" spans="2:109" ht="13.2" x14ac:dyDescent="0.2">
      <c r="B34" s="266"/>
    </row>
    <row r="35" spans="2:109" ht="13.2" x14ac:dyDescent="0.2">
      <c r="B35" s="266"/>
    </row>
    <row r="36" spans="2:109" ht="13.2" x14ac:dyDescent="0.2">
      <c r="B36" s="266"/>
    </row>
    <row r="37" spans="2:109" ht="13.2" x14ac:dyDescent="0.2">
      <c r="B37" s="266"/>
    </row>
    <row r="38" spans="2:109" ht="13.2" x14ac:dyDescent="0.2">
      <c r="B38" s="266"/>
    </row>
    <row r="39" spans="2:109" ht="13.2" x14ac:dyDescent="0.2">
      <c r="B39" s="347"/>
      <c r="C39" s="318"/>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8"/>
      <c r="AR39" s="318"/>
      <c r="AS39" s="318"/>
      <c r="AT39" s="318"/>
      <c r="AU39" s="318"/>
      <c r="AV39" s="318"/>
      <c r="AW39" s="318"/>
      <c r="AX39" s="318"/>
      <c r="AY39" s="318"/>
      <c r="AZ39" s="318"/>
      <c r="BA39" s="318"/>
      <c r="BB39" s="318"/>
      <c r="BC39" s="318"/>
      <c r="BD39" s="318"/>
      <c r="BE39" s="318"/>
      <c r="BF39" s="318"/>
      <c r="BG39" s="318"/>
      <c r="BH39" s="318"/>
      <c r="BI39" s="318"/>
      <c r="BJ39" s="318"/>
      <c r="BK39" s="318"/>
      <c r="BL39" s="318"/>
      <c r="BM39" s="318"/>
      <c r="BN39" s="318"/>
      <c r="BO39" s="318"/>
      <c r="BP39" s="318"/>
      <c r="BQ39" s="318"/>
      <c r="BR39" s="318"/>
      <c r="BS39" s="318"/>
      <c r="BT39" s="318"/>
      <c r="BU39" s="318"/>
      <c r="BV39" s="318"/>
      <c r="BW39" s="318"/>
      <c r="BX39" s="318"/>
      <c r="BY39" s="318"/>
      <c r="BZ39" s="318"/>
      <c r="CA39" s="318"/>
      <c r="CB39" s="318"/>
      <c r="CC39" s="318"/>
      <c r="CD39" s="318"/>
      <c r="CE39" s="318"/>
      <c r="CF39" s="318"/>
      <c r="CG39" s="318"/>
      <c r="CH39" s="318"/>
      <c r="CI39" s="318"/>
      <c r="CJ39" s="318"/>
      <c r="CK39" s="318"/>
      <c r="CL39" s="318"/>
      <c r="CM39" s="318"/>
      <c r="CN39" s="318"/>
      <c r="CO39" s="318"/>
      <c r="CP39" s="318"/>
      <c r="CQ39" s="318"/>
      <c r="CR39" s="318"/>
      <c r="CS39" s="318"/>
      <c r="CT39" s="318"/>
      <c r="CU39" s="318"/>
      <c r="CV39" s="318"/>
      <c r="CW39" s="318"/>
      <c r="CX39" s="318"/>
      <c r="CY39" s="318"/>
      <c r="CZ39" s="318"/>
      <c r="DA39" s="318"/>
      <c r="DB39" s="318"/>
      <c r="DC39" s="318"/>
      <c r="DD39" s="348"/>
    </row>
    <row r="40" spans="2:109" ht="13.2" x14ac:dyDescent="0.2">
      <c r="B40" s="358"/>
      <c r="DD40" s="358"/>
      <c r="DE40" s="262"/>
    </row>
    <row r="41" spans="2:109" ht="16.2" x14ac:dyDescent="0.2">
      <c r="B41" s="263" t="s">
        <v>591</v>
      </c>
      <c r="C41" s="264"/>
      <c r="D41" s="264"/>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4"/>
      <c r="AY41" s="264"/>
      <c r="AZ41" s="264"/>
      <c r="BA41" s="264"/>
      <c r="BB41" s="264"/>
      <c r="BC41" s="264"/>
      <c r="BD41" s="264"/>
      <c r="BE41" s="264"/>
      <c r="BF41" s="264"/>
      <c r="BG41" s="264"/>
      <c r="BH41" s="264"/>
      <c r="BI41" s="264"/>
      <c r="BJ41" s="264"/>
      <c r="BK41" s="264"/>
      <c r="BL41" s="264"/>
      <c r="BM41" s="264"/>
      <c r="BN41" s="264"/>
      <c r="BO41" s="264"/>
      <c r="BP41" s="264"/>
      <c r="BQ41" s="264"/>
      <c r="BR41" s="264"/>
      <c r="BS41" s="264"/>
      <c r="BT41" s="264"/>
      <c r="BU41" s="264"/>
      <c r="BV41" s="264"/>
      <c r="BW41" s="264"/>
      <c r="BX41" s="264"/>
      <c r="BY41" s="264"/>
      <c r="BZ41" s="264"/>
      <c r="CA41" s="264"/>
      <c r="CB41" s="264"/>
      <c r="CC41" s="264"/>
      <c r="CD41" s="264"/>
      <c r="CE41" s="264"/>
      <c r="CF41" s="264"/>
      <c r="CG41" s="264"/>
      <c r="CH41" s="264"/>
      <c r="CI41" s="264"/>
      <c r="CJ41" s="264"/>
      <c r="CK41" s="264"/>
      <c r="CL41" s="264"/>
      <c r="CM41" s="264"/>
      <c r="CN41" s="264"/>
      <c r="CO41" s="264"/>
      <c r="CP41" s="264"/>
      <c r="CQ41" s="264"/>
      <c r="CR41" s="264"/>
      <c r="CS41" s="264"/>
      <c r="CT41" s="264"/>
      <c r="CU41" s="264"/>
      <c r="CV41" s="264"/>
      <c r="CW41" s="264"/>
      <c r="CX41" s="264"/>
      <c r="CY41" s="264"/>
      <c r="CZ41" s="264"/>
      <c r="DA41" s="264"/>
      <c r="DB41" s="264"/>
      <c r="DC41" s="264"/>
      <c r="DD41" s="265"/>
    </row>
    <row r="42" spans="2:109" ht="13.2" x14ac:dyDescent="0.2">
      <c r="B42" s="266"/>
      <c r="G42" s="359"/>
      <c r="I42" s="360"/>
      <c r="J42" s="360"/>
      <c r="K42" s="360"/>
      <c r="AM42" s="359"/>
      <c r="AN42" s="359" t="s">
        <v>592</v>
      </c>
      <c r="AP42" s="360"/>
      <c r="AQ42" s="360"/>
      <c r="AR42" s="360"/>
      <c r="AY42" s="359"/>
      <c r="BA42" s="360"/>
      <c r="BB42" s="360"/>
      <c r="BC42" s="360"/>
      <c r="BK42" s="359"/>
      <c r="BM42" s="360"/>
      <c r="BN42" s="360"/>
      <c r="BO42" s="360"/>
      <c r="BW42" s="359"/>
      <c r="BY42" s="360"/>
      <c r="BZ42" s="360"/>
      <c r="CA42" s="360"/>
      <c r="CI42" s="359"/>
      <c r="CK42" s="360"/>
      <c r="CL42" s="360"/>
      <c r="CM42" s="360"/>
      <c r="CU42" s="359"/>
      <c r="CW42" s="360"/>
      <c r="CX42" s="360"/>
      <c r="CY42" s="360"/>
    </row>
    <row r="43" spans="2:109" ht="13.5" customHeight="1" x14ac:dyDescent="0.2">
      <c r="B43" s="266"/>
      <c r="AN43" s="1229" t="s">
        <v>593</v>
      </c>
      <c r="AO43" s="1230"/>
      <c r="AP43" s="1230"/>
      <c r="AQ43" s="1230"/>
      <c r="AR43" s="1230"/>
      <c r="AS43" s="1230"/>
      <c r="AT43" s="1230"/>
      <c r="AU43" s="1230"/>
      <c r="AV43" s="1230"/>
      <c r="AW43" s="1230"/>
      <c r="AX43" s="1230"/>
      <c r="AY43" s="1230"/>
      <c r="AZ43" s="1230"/>
      <c r="BA43" s="1230"/>
      <c r="BB43" s="1230"/>
      <c r="BC43" s="1230"/>
      <c r="BD43" s="1230"/>
      <c r="BE43" s="1230"/>
      <c r="BF43" s="1230"/>
      <c r="BG43" s="1230"/>
      <c r="BH43" s="1230"/>
      <c r="BI43" s="1230"/>
      <c r="BJ43" s="1230"/>
      <c r="BK43" s="1230"/>
      <c r="BL43" s="1230"/>
      <c r="BM43" s="1230"/>
      <c r="BN43" s="1230"/>
      <c r="BO43" s="1230"/>
      <c r="BP43" s="1230"/>
      <c r="BQ43" s="1230"/>
      <c r="BR43" s="1230"/>
      <c r="BS43" s="1230"/>
      <c r="BT43" s="1230"/>
      <c r="BU43" s="1230"/>
      <c r="BV43" s="1230"/>
      <c r="BW43" s="1230"/>
      <c r="BX43" s="1230"/>
      <c r="BY43" s="1230"/>
      <c r="BZ43" s="1230"/>
      <c r="CA43" s="1230"/>
      <c r="CB43" s="1230"/>
      <c r="CC43" s="1230"/>
      <c r="CD43" s="1230"/>
      <c r="CE43" s="1230"/>
      <c r="CF43" s="1230"/>
      <c r="CG43" s="1230"/>
      <c r="CH43" s="1230"/>
      <c r="CI43" s="1230"/>
      <c r="CJ43" s="1230"/>
      <c r="CK43" s="1230"/>
      <c r="CL43" s="1230"/>
      <c r="CM43" s="1230"/>
      <c r="CN43" s="1230"/>
      <c r="CO43" s="1230"/>
      <c r="CP43" s="1230"/>
      <c r="CQ43" s="1230"/>
      <c r="CR43" s="1230"/>
      <c r="CS43" s="1230"/>
      <c r="CT43" s="1230"/>
      <c r="CU43" s="1230"/>
      <c r="CV43" s="1230"/>
      <c r="CW43" s="1230"/>
      <c r="CX43" s="1230"/>
      <c r="CY43" s="1230"/>
      <c r="CZ43" s="1230"/>
      <c r="DA43" s="1230"/>
      <c r="DB43" s="1230"/>
      <c r="DC43" s="1231"/>
    </row>
    <row r="44" spans="2:109" ht="13.2" x14ac:dyDescent="0.2">
      <c r="B44" s="266"/>
      <c r="AN44" s="1232"/>
      <c r="AO44" s="1233"/>
      <c r="AP44" s="1233"/>
      <c r="AQ44" s="1233"/>
      <c r="AR44" s="1233"/>
      <c r="AS44" s="1233"/>
      <c r="AT44" s="1233"/>
      <c r="AU44" s="1233"/>
      <c r="AV44" s="1233"/>
      <c r="AW44" s="1233"/>
      <c r="AX44" s="1233"/>
      <c r="AY44" s="1233"/>
      <c r="AZ44" s="1233"/>
      <c r="BA44" s="1233"/>
      <c r="BB44" s="1233"/>
      <c r="BC44" s="1233"/>
      <c r="BD44" s="1233"/>
      <c r="BE44" s="1233"/>
      <c r="BF44" s="1233"/>
      <c r="BG44" s="1233"/>
      <c r="BH44" s="1233"/>
      <c r="BI44" s="1233"/>
      <c r="BJ44" s="1233"/>
      <c r="BK44" s="1233"/>
      <c r="BL44" s="1233"/>
      <c r="BM44" s="1233"/>
      <c r="BN44" s="1233"/>
      <c r="BO44" s="1233"/>
      <c r="BP44" s="1233"/>
      <c r="BQ44" s="1233"/>
      <c r="BR44" s="1233"/>
      <c r="BS44" s="1233"/>
      <c r="BT44" s="1233"/>
      <c r="BU44" s="1233"/>
      <c r="BV44" s="1233"/>
      <c r="BW44" s="1233"/>
      <c r="BX44" s="1233"/>
      <c r="BY44" s="1233"/>
      <c r="BZ44" s="1233"/>
      <c r="CA44" s="1233"/>
      <c r="CB44" s="1233"/>
      <c r="CC44" s="1233"/>
      <c r="CD44" s="1233"/>
      <c r="CE44" s="1233"/>
      <c r="CF44" s="1233"/>
      <c r="CG44" s="1233"/>
      <c r="CH44" s="1233"/>
      <c r="CI44" s="1233"/>
      <c r="CJ44" s="1233"/>
      <c r="CK44" s="1233"/>
      <c r="CL44" s="1233"/>
      <c r="CM44" s="1233"/>
      <c r="CN44" s="1233"/>
      <c r="CO44" s="1233"/>
      <c r="CP44" s="1233"/>
      <c r="CQ44" s="1233"/>
      <c r="CR44" s="1233"/>
      <c r="CS44" s="1233"/>
      <c r="CT44" s="1233"/>
      <c r="CU44" s="1233"/>
      <c r="CV44" s="1233"/>
      <c r="CW44" s="1233"/>
      <c r="CX44" s="1233"/>
      <c r="CY44" s="1233"/>
      <c r="CZ44" s="1233"/>
      <c r="DA44" s="1233"/>
      <c r="DB44" s="1233"/>
      <c r="DC44" s="1234"/>
    </row>
    <row r="45" spans="2:109" ht="13.2" x14ac:dyDescent="0.2">
      <c r="B45" s="266"/>
      <c r="AN45" s="1232"/>
      <c r="AO45" s="1233"/>
      <c r="AP45" s="1233"/>
      <c r="AQ45" s="1233"/>
      <c r="AR45" s="1233"/>
      <c r="AS45" s="1233"/>
      <c r="AT45" s="1233"/>
      <c r="AU45" s="1233"/>
      <c r="AV45" s="1233"/>
      <c r="AW45" s="1233"/>
      <c r="AX45" s="1233"/>
      <c r="AY45" s="1233"/>
      <c r="AZ45" s="1233"/>
      <c r="BA45" s="1233"/>
      <c r="BB45" s="1233"/>
      <c r="BC45" s="1233"/>
      <c r="BD45" s="1233"/>
      <c r="BE45" s="1233"/>
      <c r="BF45" s="1233"/>
      <c r="BG45" s="1233"/>
      <c r="BH45" s="1233"/>
      <c r="BI45" s="1233"/>
      <c r="BJ45" s="1233"/>
      <c r="BK45" s="1233"/>
      <c r="BL45" s="1233"/>
      <c r="BM45" s="1233"/>
      <c r="BN45" s="1233"/>
      <c r="BO45" s="1233"/>
      <c r="BP45" s="1233"/>
      <c r="BQ45" s="1233"/>
      <c r="BR45" s="1233"/>
      <c r="BS45" s="1233"/>
      <c r="BT45" s="1233"/>
      <c r="BU45" s="1233"/>
      <c r="BV45" s="1233"/>
      <c r="BW45" s="1233"/>
      <c r="BX45" s="1233"/>
      <c r="BY45" s="1233"/>
      <c r="BZ45" s="1233"/>
      <c r="CA45" s="1233"/>
      <c r="CB45" s="1233"/>
      <c r="CC45" s="1233"/>
      <c r="CD45" s="1233"/>
      <c r="CE45" s="1233"/>
      <c r="CF45" s="1233"/>
      <c r="CG45" s="1233"/>
      <c r="CH45" s="1233"/>
      <c r="CI45" s="1233"/>
      <c r="CJ45" s="1233"/>
      <c r="CK45" s="1233"/>
      <c r="CL45" s="1233"/>
      <c r="CM45" s="1233"/>
      <c r="CN45" s="1233"/>
      <c r="CO45" s="1233"/>
      <c r="CP45" s="1233"/>
      <c r="CQ45" s="1233"/>
      <c r="CR45" s="1233"/>
      <c r="CS45" s="1233"/>
      <c r="CT45" s="1233"/>
      <c r="CU45" s="1233"/>
      <c r="CV45" s="1233"/>
      <c r="CW45" s="1233"/>
      <c r="CX45" s="1233"/>
      <c r="CY45" s="1233"/>
      <c r="CZ45" s="1233"/>
      <c r="DA45" s="1233"/>
      <c r="DB45" s="1233"/>
      <c r="DC45" s="1234"/>
    </row>
    <row r="46" spans="2:109" ht="13.2" x14ac:dyDescent="0.2">
      <c r="B46" s="266"/>
      <c r="AN46" s="1232"/>
      <c r="AO46" s="1233"/>
      <c r="AP46" s="1233"/>
      <c r="AQ46" s="1233"/>
      <c r="AR46" s="1233"/>
      <c r="AS46" s="1233"/>
      <c r="AT46" s="1233"/>
      <c r="AU46" s="1233"/>
      <c r="AV46" s="1233"/>
      <c r="AW46" s="1233"/>
      <c r="AX46" s="1233"/>
      <c r="AY46" s="1233"/>
      <c r="AZ46" s="1233"/>
      <c r="BA46" s="1233"/>
      <c r="BB46" s="1233"/>
      <c r="BC46" s="1233"/>
      <c r="BD46" s="1233"/>
      <c r="BE46" s="1233"/>
      <c r="BF46" s="1233"/>
      <c r="BG46" s="1233"/>
      <c r="BH46" s="1233"/>
      <c r="BI46" s="1233"/>
      <c r="BJ46" s="1233"/>
      <c r="BK46" s="1233"/>
      <c r="BL46" s="1233"/>
      <c r="BM46" s="1233"/>
      <c r="BN46" s="1233"/>
      <c r="BO46" s="1233"/>
      <c r="BP46" s="1233"/>
      <c r="BQ46" s="1233"/>
      <c r="BR46" s="1233"/>
      <c r="BS46" s="1233"/>
      <c r="BT46" s="1233"/>
      <c r="BU46" s="1233"/>
      <c r="BV46" s="1233"/>
      <c r="BW46" s="1233"/>
      <c r="BX46" s="1233"/>
      <c r="BY46" s="1233"/>
      <c r="BZ46" s="1233"/>
      <c r="CA46" s="1233"/>
      <c r="CB46" s="1233"/>
      <c r="CC46" s="1233"/>
      <c r="CD46" s="1233"/>
      <c r="CE46" s="1233"/>
      <c r="CF46" s="1233"/>
      <c r="CG46" s="1233"/>
      <c r="CH46" s="1233"/>
      <c r="CI46" s="1233"/>
      <c r="CJ46" s="1233"/>
      <c r="CK46" s="1233"/>
      <c r="CL46" s="1233"/>
      <c r="CM46" s="1233"/>
      <c r="CN46" s="1233"/>
      <c r="CO46" s="1233"/>
      <c r="CP46" s="1233"/>
      <c r="CQ46" s="1233"/>
      <c r="CR46" s="1233"/>
      <c r="CS46" s="1233"/>
      <c r="CT46" s="1233"/>
      <c r="CU46" s="1233"/>
      <c r="CV46" s="1233"/>
      <c r="CW46" s="1233"/>
      <c r="CX46" s="1233"/>
      <c r="CY46" s="1233"/>
      <c r="CZ46" s="1233"/>
      <c r="DA46" s="1233"/>
      <c r="DB46" s="1233"/>
      <c r="DC46" s="1234"/>
    </row>
    <row r="47" spans="2:109" ht="13.2" x14ac:dyDescent="0.2">
      <c r="B47" s="266"/>
      <c r="AN47" s="1235"/>
      <c r="AO47" s="1236"/>
      <c r="AP47" s="1236"/>
      <c r="AQ47" s="1236"/>
      <c r="AR47" s="1236"/>
      <c r="AS47" s="1236"/>
      <c r="AT47" s="1236"/>
      <c r="AU47" s="1236"/>
      <c r="AV47" s="1236"/>
      <c r="AW47" s="1236"/>
      <c r="AX47" s="1236"/>
      <c r="AY47" s="1236"/>
      <c r="AZ47" s="1236"/>
      <c r="BA47" s="1236"/>
      <c r="BB47" s="1236"/>
      <c r="BC47" s="1236"/>
      <c r="BD47" s="1236"/>
      <c r="BE47" s="1236"/>
      <c r="BF47" s="1236"/>
      <c r="BG47" s="1236"/>
      <c r="BH47" s="1236"/>
      <c r="BI47" s="1236"/>
      <c r="BJ47" s="1236"/>
      <c r="BK47" s="1236"/>
      <c r="BL47" s="1236"/>
      <c r="BM47" s="1236"/>
      <c r="BN47" s="1236"/>
      <c r="BO47" s="1236"/>
      <c r="BP47" s="1236"/>
      <c r="BQ47" s="1236"/>
      <c r="BR47" s="1236"/>
      <c r="BS47" s="1236"/>
      <c r="BT47" s="1236"/>
      <c r="BU47" s="1236"/>
      <c r="BV47" s="1236"/>
      <c r="BW47" s="1236"/>
      <c r="BX47" s="1236"/>
      <c r="BY47" s="1236"/>
      <c r="BZ47" s="1236"/>
      <c r="CA47" s="1236"/>
      <c r="CB47" s="1236"/>
      <c r="CC47" s="1236"/>
      <c r="CD47" s="1236"/>
      <c r="CE47" s="1236"/>
      <c r="CF47" s="1236"/>
      <c r="CG47" s="1236"/>
      <c r="CH47" s="1236"/>
      <c r="CI47" s="1236"/>
      <c r="CJ47" s="1236"/>
      <c r="CK47" s="1236"/>
      <c r="CL47" s="1236"/>
      <c r="CM47" s="1236"/>
      <c r="CN47" s="1236"/>
      <c r="CO47" s="1236"/>
      <c r="CP47" s="1236"/>
      <c r="CQ47" s="1236"/>
      <c r="CR47" s="1236"/>
      <c r="CS47" s="1236"/>
      <c r="CT47" s="1236"/>
      <c r="CU47" s="1236"/>
      <c r="CV47" s="1236"/>
      <c r="CW47" s="1236"/>
      <c r="CX47" s="1236"/>
      <c r="CY47" s="1236"/>
      <c r="CZ47" s="1236"/>
      <c r="DA47" s="1236"/>
      <c r="DB47" s="1236"/>
      <c r="DC47" s="1237"/>
    </row>
    <row r="48" spans="2:109" ht="13.2" x14ac:dyDescent="0.2">
      <c r="B48" s="266"/>
      <c r="H48" s="361"/>
      <c r="I48" s="361"/>
      <c r="J48" s="361"/>
      <c r="AN48" s="361"/>
      <c r="AO48" s="361"/>
      <c r="AP48" s="361"/>
      <c r="AZ48" s="361"/>
      <c r="BA48" s="361"/>
      <c r="BB48" s="361"/>
      <c r="BL48" s="361"/>
      <c r="BM48" s="361"/>
      <c r="BN48" s="361"/>
      <c r="BX48" s="361"/>
      <c r="BY48" s="361"/>
      <c r="BZ48" s="361"/>
      <c r="CJ48" s="361"/>
      <c r="CK48" s="361"/>
      <c r="CL48" s="361"/>
      <c r="CV48" s="361"/>
      <c r="CW48" s="361"/>
      <c r="CX48" s="361"/>
    </row>
    <row r="49" spans="1:109" ht="13.2" x14ac:dyDescent="0.2">
      <c r="B49" s="266"/>
      <c r="AN49" s="262" t="s">
        <v>594</v>
      </c>
    </row>
    <row r="50" spans="1:109" ht="13.2" x14ac:dyDescent="0.2">
      <c r="B50" s="266"/>
      <c r="G50" s="1222"/>
      <c r="H50" s="1222"/>
      <c r="I50" s="1222"/>
      <c r="J50" s="1222"/>
      <c r="K50" s="362"/>
      <c r="L50" s="362"/>
      <c r="M50" s="363"/>
      <c r="N50" s="363"/>
      <c r="AN50" s="1225"/>
      <c r="AO50" s="1226"/>
      <c r="AP50" s="1226"/>
      <c r="AQ50" s="1226"/>
      <c r="AR50" s="1226"/>
      <c r="AS50" s="1226"/>
      <c r="AT50" s="1226"/>
      <c r="AU50" s="1226"/>
      <c r="AV50" s="1226"/>
      <c r="AW50" s="1226"/>
      <c r="AX50" s="1226"/>
      <c r="AY50" s="1226"/>
      <c r="AZ50" s="1226"/>
      <c r="BA50" s="1226"/>
      <c r="BB50" s="1226"/>
      <c r="BC50" s="1226"/>
      <c r="BD50" s="1226"/>
      <c r="BE50" s="1226"/>
      <c r="BF50" s="1226"/>
      <c r="BG50" s="1226"/>
      <c r="BH50" s="1226"/>
      <c r="BI50" s="1226"/>
      <c r="BJ50" s="1226"/>
      <c r="BK50" s="1226"/>
      <c r="BL50" s="1226"/>
      <c r="BM50" s="1226"/>
      <c r="BN50" s="1226"/>
      <c r="BO50" s="1227"/>
      <c r="BP50" s="1221" t="s">
        <v>550</v>
      </c>
      <c r="BQ50" s="1221"/>
      <c r="BR50" s="1221"/>
      <c r="BS50" s="1221"/>
      <c r="BT50" s="1221"/>
      <c r="BU50" s="1221"/>
      <c r="BV50" s="1221"/>
      <c r="BW50" s="1221"/>
      <c r="BX50" s="1221" t="s">
        <v>551</v>
      </c>
      <c r="BY50" s="1221"/>
      <c r="BZ50" s="1221"/>
      <c r="CA50" s="1221"/>
      <c r="CB50" s="1221"/>
      <c r="CC50" s="1221"/>
      <c r="CD50" s="1221"/>
      <c r="CE50" s="1221"/>
      <c r="CF50" s="1221" t="s">
        <v>552</v>
      </c>
      <c r="CG50" s="1221"/>
      <c r="CH50" s="1221"/>
      <c r="CI50" s="1221"/>
      <c r="CJ50" s="1221"/>
      <c r="CK50" s="1221"/>
      <c r="CL50" s="1221"/>
      <c r="CM50" s="1221"/>
      <c r="CN50" s="1221" t="s">
        <v>553</v>
      </c>
      <c r="CO50" s="1221"/>
      <c r="CP50" s="1221"/>
      <c r="CQ50" s="1221"/>
      <c r="CR50" s="1221"/>
      <c r="CS50" s="1221"/>
      <c r="CT50" s="1221"/>
      <c r="CU50" s="1221"/>
      <c r="CV50" s="1221" t="s">
        <v>554</v>
      </c>
      <c r="CW50" s="1221"/>
      <c r="CX50" s="1221"/>
      <c r="CY50" s="1221"/>
      <c r="CZ50" s="1221"/>
      <c r="DA50" s="1221"/>
      <c r="DB50" s="1221"/>
      <c r="DC50" s="1221"/>
    </row>
    <row r="51" spans="1:109" ht="13.5" customHeight="1" x14ac:dyDescent="0.2">
      <c r="B51" s="266"/>
      <c r="G51" s="1224"/>
      <c r="H51" s="1224"/>
      <c r="I51" s="1238"/>
      <c r="J51" s="1238"/>
      <c r="K51" s="1223"/>
      <c r="L51" s="1223"/>
      <c r="M51" s="1223"/>
      <c r="N51" s="1223"/>
      <c r="AM51" s="361"/>
      <c r="AN51" s="1219" t="s">
        <v>595</v>
      </c>
      <c r="AO51" s="1219"/>
      <c r="AP51" s="1219"/>
      <c r="AQ51" s="1219"/>
      <c r="AR51" s="1219"/>
      <c r="AS51" s="1219"/>
      <c r="AT51" s="1219"/>
      <c r="AU51" s="1219"/>
      <c r="AV51" s="1219"/>
      <c r="AW51" s="1219"/>
      <c r="AX51" s="1219"/>
      <c r="AY51" s="1219"/>
      <c r="AZ51" s="1219"/>
      <c r="BA51" s="1219"/>
      <c r="BB51" s="1219" t="s">
        <v>596</v>
      </c>
      <c r="BC51" s="1219"/>
      <c r="BD51" s="1219"/>
      <c r="BE51" s="1219"/>
      <c r="BF51" s="1219"/>
      <c r="BG51" s="1219"/>
      <c r="BH51" s="1219"/>
      <c r="BI51" s="1219"/>
      <c r="BJ51" s="1219"/>
      <c r="BK51" s="1219"/>
      <c r="BL51" s="1219"/>
      <c r="BM51" s="1219"/>
      <c r="BN51" s="1219"/>
      <c r="BO51" s="1219"/>
      <c r="BP51" s="1228"/>
      <c r="BQ51" s="1216"/>
      <c r="BR51" s="1216"/>
      <c r="BS51" s="1216"/>
      <c r="BT51" s="1216"/>
      <c r="BU51" s="1216"/>
      <c r="BV51" s="1216"/>
      <c r="BW51" s="1216"/>
      <c r="BX51" s="1228"/>
      <c r="BY51" s="1216"/>
      <c r="BZ51" s="1216"/>
      <c r="CA51" s="1216"/>
      <c r="CB51" s="1216"/>
      <c r="CC51" s="1216"/>
      <c r="CD51" s="1216"/>
      <c r="CE51" s="1216"/>
      <c r="CF51" s="1216">
        <v>123.1</v>
      </c>
      <c r="CG51" s="1216"/>
      <c r="CH51" s="1216"/>
      <c r="CI51" s="1216"/>
      <c r="CJ51" s="1216"/>
      <c r="CK51" s="1216"/>
      <c r="CL51" s="1216"/>
      <c r="CM51" s="1216"/>
      <c r="CN51" s="1216">
        <v>112.8</v>
      </c>
      <c r="CO51" s="1216"/>
      <c r="CP51" s="1216"/>
      <c r="CQ51" s="1216"/>
      <c r="CR51" s="1216"/>
      <c r="CS51" s="1216"/>
      <c r="CT51" s="1216"/>
      <c r="CU51" s="1216"/>
      <c r="CV51" s="1216">
        <v>105.1</v>
      </c>
      <c r="CW51" s="1216"/>
      <c r="CX51" s="1216"/>
      <c r="CY51" s="1216"/>
      <c r="CZ51" s="1216"/>
      <c r="DA51" s="1216"/>
      <c r="DB51" s="1216"/>
      <c r="DC51" s="1216"/>
    </row>
    <row r="52" spans="1:109" ht="13.2" x14ac:dyDescent="0.2">
      <c r="B52" s="266"/>
      <c r="G52" s="1224"/>
      <c r="H52" s="1224"/>
      <c r="I52" s="1238"/>
      <c r="J52" s="1238"/>
      <c r="K52" s="1223"/>
      <c r="L52" s="1223"/>
      <c r="M52" s="1223"/>
      <c r="N52" s="1223"/>
      <c r="AM52" s="361"/>
      <c r="AN52" s="1219"/>
      <c r="AO52" s="1219"/>
      <c r="AP52" s="1219"/>
      <c r="AQ52" s="1219"/>
      <c r="AR52" s="1219"/>
      <c r="AS52" s="1219"/>
      <c r="AT52" s="1219"/>
      <c r="AU52" s="1219"/>
      <c r="AV52" s="1219"/>
      <c r="AW52" s="1219"/>
      <c r="AX52" s="1219"/>
      <c r="AY52" s="1219"/>
      <c r="AZ52" s="1219"/>
      <c r="BA52" s="1219"/>
      <c r="BB52" s="1219"/>
      <c r="BC52" s="1219"/>
      <c r="BD52" s="1219"/>
      <c r="BE52" s="1219"/>
      <c r="BF52" s="1219"/>
      <c r="BG52" s="1219"/>
      <c r="BH52" s="1219"/>
      <c r="BI52" s="1219"/>
      <c r="BJ52" s="1219"/>
      <c r="BK52" s="1219"/>
      <c r="BL52" s="1219"/>
      <c r="BM52" s="1219"/>
      <c r="BN52" s="1219"/>
      <c r="BO52" s="1219"/>
      <c r="BP52" s="1216"/>
      <c r="BQ52" s="1216"/>
      <c r="BR52" s="1216"/>
      <c r="BS52" s="1216"/>
      <c r="BT52" s="1216"/>
      <c r="BU52" s="1216"/>
      <c r="BV52" s="1216"/>
      <c r="BW52" s="1216"/>
      <c r="BX52" s="1216"/>
      <c r="BY52" s="1216"/>
      <c r="BZ52" s="1216"/>
      <c r="CA52" s="1216"/>
      <c r="CB52" s="1216"/>
      <c r="CC52" s="1216"/>
      <c r="CD52" s="1216"/>
      <c r="CE52" s="1216"/>
      <c r="CF52" s="1216"/>
      <c r="CG52" s="1216"/>
      <c r="CH52" s="1216"/>
      <c r="CI52" s="1216"/>
      <c r="CJ52" s="1216"/>
      <c r="CK52" s="1216"/>
      <c r="CL52" s="1216"/>
      <c r="CM52" s="1216"/>
      <c r="CN52" s="1216"/>
      <c r="CO52" s="1216"/>
      <c r="CP52" s="1216"/>
      <c r="CQ52" s="1216"/>
      <c r="CR52" s="1216"/>
      <c r="CS52" s="1216"/>
      <c r="CT52" s="1216"/>
      <c r="CU52" s="1216"/>
      <c r="CV52" s="1216"/>
      <c r="CW52" s="1216"/>
      <c r="CX52" s="1216"/>
      <c r="CY52" s="1216"/>
      <c r="CZ52" s="1216"/>
      <c r="DA52" s="1216"/>
      <c r="DB52" s="1216"/>
      <c r="DC52" s="1216"/>
    </row>
    <row r="53" spans="1:109" ht="13.2" x14ac:dyDescent="0.2">
      <c r="A53" s="360"/>
      <c r="B53" s="266"/>
      <c r="G53" s="1224"/>
      <c r="H53" s="1224"/>
      <c r="I53" s="1222"/>
      <c r="J53" s="1222"/>
      <c r="K53" s="1223"/>
      <c r="L53" s="1223"/>
      <c r="M53" s="1223"/>
      <c r="N53" s="1223"/>
      <c r="AM53" s="361"/>
      <c r="AN53" s="1219"/>
      <c r="AO53" s="1219"/>
      <c r="AP53" s="1219"/>
      <c r="AQ53" s="1219"/>
      <c r="AR53" s="1219"/>
      <c r="AS53" s="1219"/>
      <c r="AT53" s="1219"/>
      <c r="AU53" s="1219"/>
      <c r="AV53" s="1219"/>
      <c r="AW53" s="1219"/>
      <c r="AX53" s="1219"/>
      <c r="AY53" s="1219"/>
      <c r="AZ53" s="1219"/>
      <c r="BA53" s="1219"/>
      <c r="BB53" s="1219" t="s">
        <v>597</v>
      </c>
      <c r="BC53" s="1219"/>
      <c r="BD53" s="1219"/>
      <c r="BE53" s="1219"/>
      <c r="BF53" s="1219"/>
      <c r="BG53" s="1219"/>
      <c r="BH53" s="1219"/>
      <c r="BI53" s="1219"/>
      <c r="BJ53" s="1219"/>
      <c r="BK53" s="1219"/>
      <c r="BL53" s="1219"/>
      <c r="BM53" s="1219"/>
      <c r="BN53" s="1219"/>
      <c r="BO53" s="1219"/>
      <c r="BP53" s="1228"/>
      <c r="BQ53" s="1216"/>
      <c r="BR53" s="1216"/>
      <c r="BS53" s="1216"/>
      <c r="BT53" s="1216"/>
      <c r="BU53" s="1216"/>
      <c r="BV53" s="1216"/>
      <c r="BW53" s="1216"/>
      <c r="BX53" s="1228"/>
      <c r="BY53" s="1216"/>
      <c r="BZ53" s="1216"/>
      <c r="CA53" s="1216"/>
      <c r="CB53" s="1216"/>
      <c r="CC53" s="1216"/>
      <c r="CD53" s="1216"/>
      <c r="CE53" s="1216"/>
      <c r="CF53" s="1216">
        <v>58.5</v>
      </c>
      <c r="CG53" s="1216"/>
      <c r="CH53" s="1216"/>
      <c r="CI53" s="1216"/>
      <c r="CJ53" s="1216"/>
      <c r="CK53" s="1216"/>
      <c r="CL53" s="1216"/>
      <c r="CM53" s="1216"/>
      <c r="CN53" s="1216">
        <v>60.1</v>
      </c>
      <c r="CO53" s="1216"/>
      <c r="CP53" s="1216"/>
      <c r="CQ53" s="1216"/>
      <c r="CR53" s="1216"/>
      <c r="CS53" s="1216"/>
      <c r="CT53" s="1216"/>
      <c r="CU53" s="1216"/>
      <c r="CV53" s="1216">
        <v>61.9</v>
      </c>
      <c r="CW53" s="1216"/>
      <c r="CX53" s="1216"/>
      <c r="CY53" s="1216"/>
      <c r="CZ53" s="1216"/>
      <c r="DA53" s="1216"/>
      <c r="DB53" s="1216"/>
      <c r="DC53" s="1216"/>
    </row>
    <row r="54" spans="1:109" ht="13.2" x14ac:dyDescent="0.2">
      <c r="A54" s="360"/>
      <c r="B54" s="266"/>
      <c r="G54" s="1224"/>
      <c r="H54" s="1224"/>
      <c r="I54" s="1222"/>
      <c r="J54" s="1222"/>
      <c r="K54" s="1223"/>
      <c r="L54" s="1223"/>
      <c r="M54" s="1223"/>
      <c r="N54" s="1223"/>
      <c r="AM54" s="361"/>
      <c r="AN54" s="1219"/>
      <c r="AO54" s="1219"/>
      <c r="AP54" s="1219"/>
      <c r="AQ54" s="1219"/>
      <c r="AR54" s="1219"/>
      <c r="AS54" s="1219"/>
      <c r="AT54" s="1219"/>
      <c r="AU54" s="1219"/>
      <c r="AV54" s="1219"/>
      <c r="AW54" s="1219"/>
      <c r="AX54" s="1219"/>
      <c r="AY54" s="1219"/>
      <c r="AZ54" s="1219"/>
      <c r="BA54" s="1219"/>
      <c r="BB54" s="1219"/>
      <c r="BC54" s="1219"/>
      <c r="BD54" s="1219"/>
      <c r="BE54" s="1219"/>
      <c r="BF54" s="1219"/>
      <c r="BG54" s="1219"/>
      <c r="BH54" s="1219"/>
      <c r="BI54" s="1219"/>
      <c r="BJ54" s="1219"/>
      <c r="BK54" s="1219"/>
      <c r="BL54" s="1219"/>
      <c r="BM54" s="1219"/>
      <c r="BN54" s="1219"/>
      <c r="BO54" s="1219"/>
      <c r="BP54" s="1216"/>
      <c r="BQ54" s="1216"/>
      <c r="BR54" s="1216"/>
      <c r="BS54" s="1216"/>
      <c r="BT54" s="1216"/>
      <c r="BU54" s="1216"/>
      <c r="BV54" s="1216"/>
      <c r="BW54" s="1216"/>
      <c r="BX54" s="1216"/>
      <c r="BY54" s="1216"/>
      <c r="BZ54" s="1216"/>
      <c r="CA54" s="1216"/>
      <c r="CB54" s="1216"/>
      <c r="CC54" s="1216"/>
      <c r="CD54" s="1216"/>
      <c r="CE54" s="1216"/>
      <c r="CF54" s="1216"/>
      <c r="CG54" s="1216"/>
      <c r="CH54" s="1216"/>
      <c r="CI54" s="1216"/>
      <c r="CJ54" s="1216"/>
      <c r="CK54" s="1216"/>
      <c r="CL54" s="1216"/>
      <c r="CM54" s="1216"/>
      <c r="CN54" s="1216"/>
      <c r="CO54" s="1216"/>
      <c r="CP54" s="1216"/>
      <c r="CQ54" s="1216"/>
      <c r="CR54" s="1216"/>
      <c r="CS54" s="1216"/>
      <c r="CT54" s="1216"/>
      <c r="CU54" s="1216"/>
      <c r="CV54" s="1216"/>
      <c r="CW54" s="1216"/>
      <c r="CX54" s="1216"/>
      <c r="CY54" s="1216"/>
      <c r="CZ54" s="1216"/>
      <c r="DA54" s="1216"/>
      <c r="DB54" s="1216"/>
      <c r="DC54" s="1216"/>
    </row>
    <row r="55" spans="1:109" ht="13.2" x14ac:dyDescent="0.2">
      <c r="A55" s="360"/>
      <c r="B55" s="266"/>
      <c r="G55" s="1222"/>
      <c r="H55" s="1222"/>
      <c r="I55" s="1222"/>
      <c r="J55" s="1222"/>
      <c r="K55" s="1223"/>
      <c r="L55" s="1223"/>
      <c r="M55" s="1223"/>
      <c r="N55" s="1223"/>
      <c r="AN55" s="1221" t="s">
        <v>598</v>
      </c>
      <c r="AO55" s="1221"/>
      <c r="AP55" s="1221"/>
      <c r="AQ55" s="1221"/>
      <c r="AR55" s="1221"/>
      <c r="AS55" s="1221"/>
      <c r="AT55" s="1221"/>
      <c r="AU55" s="1221"/>
      <c r="AV55" s="1221"/>
      <c r="AW55" s="1221"/>
      <c r="AX55" s="1221"/>
      <c r="AY55" s="1221"/>
      <c r="AZ55" s="1221"/>
      <c r="BA55" s="1221"/>
      <c r="BB55" s="1219" t="s">
        <v>596</v>
      </c>
      <c r="BC55" s="1219"/>
      <c r="BD55" s="1219"/>
      <c r="BE55" s="1219"/>
      <c r="BF55" s="1219"/>
      <c r="BG55" s="1219"/>
      <c r="BH55" s="1219"/>
      <c r="BI55" s="1219"/>
      <c r="BJ55" s="1219"/>
      <c r="BK55" s="1219"/>
      <c r="BL55" s="1219"/>
      <c r="BM55" s="1219"/>
      <c r="BN55" s="1219"/>
      <c r="BO55" s="1219"/>
      <c r="BP55" s="1228"/>
      <c r="BQ55" s="1216"/>
      <c r="BR55" s="1216"/>
      <c r="BS55" s="1216"/>
      <c r="BT55" s="1216"/>
      <c r="BU55" s="1216"/>
      <c r="BV55" s="1216"/>
      <c r="BW55" s="1216"/>
      <c r="BX55" s="1228"/>
      <c r="BY55" s="1216"/>
      <c r="BZ55" s="1216"/>
      <c r="CA55" s="1216"/>
      <c r="CB55" s="1216"/>
      <c r="CC55" s="1216"/>
      <c r="CD55" s="1216"/>
      <c r="CE55" s="1216"/>
      <c r="CF55" s="1216">
        <v>20.2</v>
      </c>
      <c r="CG55" s="1216"/>
      <c r="CH55" s="1216"/>
      <c r="CI55" s="1216"/>
      <c r="CJ55" s="1216"/>
      <c r="CK55" s="1216"/>
      <c r="CL55" s="1216"/>
      <c r="CM55" s="1216"/>
      <c r="CN55" s="1216">
        <v>18.3</v>
      </c>
      <c r="CO55" s="1216"/>
      <c r="CP55" s="1216"/>
      <c r="CQ55" s="1216"/>
      <c r="CR55" s="1216"/>
      <c r="CS55" s="1216"/>
      <c r="CT55" s="1216"/>
      <c r="CU55" s="1216"/>
      <c r="CV55" s="1216">
        <v>20.3</v>
      </c>
      <c r="CW55" s="1216"/>
      <c r="CX55" s="1216"/>
      <c r="CY55" s="1216"/>
      <c r="CZ55" s="1216"/>
      <c r="DA55" s="1216"/>
      <c r="DB55" s="1216"/>
      <c r="DC55" s="1216"/>
    </row>
    <row r="56" spans="1:109" ht="13.2" x14ac:dyDescent="0.2">
      <c r="A56" s="360"/>
      <c r="B56" s="266"/>
      <c r="G56" s="1222"/>
      <c r="H56" s="1222"/>
      <c r="I56" s="1222"/>
      <c r="J56" s="1222"/>
      <c r="K56" s="1223"/>
      <c r="L56" s="1223"/>
      <c r="M56" s="1223"/>
      <c r="N56" s="1223"/>
      <c r="AN56" s="1221"/>
      <c r="AO56" s="1221"/>
      <c r="AP56" s="1221"/>
      <c r="AQ56" s="1221"/>
      <c r="AR56" s="1221"/>
      <c r="AS56" s="1221"/>
      <c r="AT56" s="1221"/>
      <c r="AU56" s="1221"/>
      <c r="AV56" s="1221"/>
      <c r="AW56" s="1221"/>
      <c r="AX56" s="1221"/>
      <c r="AY56" s="1221"/>
      <c r="AZ56" s="1221"/>
      <c r="BA56" s="1221"/>
      <c r="BB56" s="1219"/>
      <c r="BC56" s="1219"/>
      <c r="BD56" s="1219"/>
      <c r="BE56" s="1219"/>
      <c r="BF56" s="1219"/>
      <c r="BG56" s="1219"/>
      <c r="BH56" s="1219"/>
      <c r="BI56" s="1219"/>
      <c r="BJ56" s="1219"/>
      <c r="BK56" s="1219"/>
      <c r="BL56" s="1219"/>
      <c r="BM56" s="1219"/>
      <c r="BN56" s="1219"/>
      <c r="BO56" s="1219"/>
      <c r="BP56" s="1216"/>
      <c r="BQ56" s="1216"/>
      <c r="BR56" s="1216"/>
      <c r="BS56" s="1216"/>
      <c r="BT56" s="1216"/>
      <c r="BU56" s="1216"/>
      <c r="BV56" s="1216"/>
      <c r="BW56" s="1216"/>
      <c r="BX56" s="1216"/>
      <c r="BY56" s="1216"/>
      <c r="BZ56" s="1216"/>
      <c r="CA56" s="1216"/>
      <c r="CB56" s="1216"/>
      <c r="CC56" s="1216"/>
      <c r="CD56" s="1216"/>
      <c r="CE56" s="1216"/>
      <c r="CF56" s="1216"/>
      <c r="CG56" s="1216"/>
      <c r="CH56" s="1216"/>
      <c r="CI56" s="1216"/>
      <c r="CJ56" s="1216"/>
      <c r="CK56" s="1216"/>
      <c r="CL56" s="1216"/>
      <c r="CM56" s="1216"/>
      <c r="CN56" s="1216"/>
      <c r="CO56" s="1216"/>
      <c r="CP56" s="1216"/>
      <c r="CQ56" s="1216"/>
      <c r="CR56" s="1216"/>
      <c r="CS56" s="1216"/>
      <c r="CT56" s="1216"/>
      <c r="CU56" s="1216"/>
      <c r="CV56" s="1216"/>
      <c r="CW56" s="1216"/>
      <c r="CX56" s="1216"/>
      <c r="CY56" s="1216"/>
      <c r="CZ56" s="1216"/>
      <c r="DA56" s="1216"/>
      <c r="DB56" s="1216"/>
      <c r="DC56" s="1216"/>
    </row>
    <row r="57" spans="1:109" s="360" customFormat="1" ht="13.2" x14ac:dyDescent="0.2">
      <c r="B57" s="364"/>
      <c r="G57" s="1222"/>
      <c r="H57" s="1222"/>
      <c r="I57" s="1217"/>
      <c r="J57" s="1217"/>
      <c r="K57" s="1223"/>
      <c r="L57" s="1223"/>
      <c r="M57" s="1223"/>
      <c r="N57" s="1223"/>
      <c r="AM57" s="262"/>
      <c r="AN57" s="1221"/>
      <c r="AO57" s="1221"/>
      <c r="AP57" s="1221"/>
      <c r="AQ57" s="1221"/>
      <c r="AR57" s="1221"/>
      <c r="AS57" s="1221"/>
      <c r="AT57" s="1221"/>
      <c r="AU57" s="1221"/>
      <c r="AV57" s="1221"/>
      <c r="AW57" s="1221"/>
      <c r="AX57" s="1221"/>
      <c r="AY57" s="1221"/>
      <c r="AZ57" s="1221"/>
      <c r="BA57" s="1221"/>
      <c r="BB57" s="1219" t="s">
        <v>597</v>
      </c>
      <c r="BC57" s="1219"/>
      <c r="BD57" s="1219"/>
      <c r="BE57" s="1219"/>
      <c r="BF57" s="1219"/>
      <c r="BG57" s="1219"/>
      <c r="BH57" s="1219"/>
      <c r="BI57" s="1219"/>
      <c r="BJ57" s="1219"/>
      <c r="BK57" s="1219"/>
      <c r="BL57" s="1219"/>
      <c r="BM57" s="1219"/>
      <c r="BN57" s="1219"/>
      <c r="BO57" s="1219"/>
      <c r="BP57" s="1228"/>
      <c r="BQ57" s="1216"/>
      <c r="BR57" s="1216"/>
      <c r="BS57" s="1216"/>
      <c r="BT57" s="1216"/>
      <c r="BU57" s="1216"/>
      <c r="BV57" s="1216"/>
      <c r="BW57" s="1216"/>
      <c r="BX57" s="1228"/>
      <c r="BY57" s="1216"/>
      <c r="BZ57" s="1216"/>
      <c r="CA57" s="1216"/>
      <c r="CB57" s="1216"/>
      <c r="CC57" s="1216"/>
      <c r="CD57" s="1216"/>
      <c r="CE57" s="1216"/>
      <c r="CF57" s="1216">
        <v>58.1</v>
      </c>
      <c r="CG57" s="1216"/>
      <c r="CH57" s="1216"/>
      <c r="CI57" s="1216"/>
      <c r="CJ57" s="1216"/>
      <c r="CK57" s="1216"/>
      <c r="CL57" s="1216"/>
      <c r="CM57" s="1216"/>
      <c r="CN57" s="1216">
        <v>59.4</v>
      </c>
      <c r="CO57" s="1216"/>
      <c r="CP57" s="1216"/>
      <c r="CQ57" s="1216"/>
      <c r="CR57" s="1216"/>
      <c r="CS57" s="1216"/>
      <c r="CT57" s="1216"/>
      <c r="CU57" s="1216"/>
      <c r="CV57" s="1216">
        <v>60.7</v>
      </c>
      <c r="CW57" s="1216"/>
      <c r="CX57" s="1216"/>
      <c r="CY57" s="1216"/>
      <c r="CZ57" s="1216"/>
      <c r="DA57" s="1216"/>
      <c r="DB57" s="1216"/>
      <c r="DC57" s="1216"/>
      <c r="DD57" s="365"/>
      <c r="DE57" s="364"/>
    </row>
    <row r="58" spans="1:109" s="360" customFormat="1" ht="13.2" x14ac:dyDescent="0.2">
      <c r="A58" s="262"/>
      <c r="B58" s="364"/>
      <c r="G58" s="1222"/>
      <c r="H58" s="1222"/>
      <c r="I58" s="1217"/>
      <c r="J58" s="1217"/>
      <c r="K58" s="1223"/>
      <c r="L58" s="1223"/>
      <c r="M58" s="1223"/>
      <c r="N58" s="1223"/>
      <c r="AM58" s="262"/>
      <c r="AN58" s="1221"/>
      <c r="AO58" s="1221"/>
      <c r="AP58" s="1221"/>
      <c r="AQ58" s="1221"/>
      <c r="AR58" s="1221"/>
      <c r="AS58" s="1221"/>
      <c r="AT58" s="1221"/>
      <c r="AU58" s="1221"/>
      <c r="AV58" s="1221"/>
      <c r="AW58" s="1221"/>
      <c r="AX58" s="1221"/>
      <c r="AY58" s="1221"/>
      <c r="AZ58" s="1221"/>
      <c r="BA58" s="1221"/>
      <c r="BB58" s="1219"/>
      <c r="BC58" s="1219"/>
      <c r="BD58" s="1219"/>
      <c r="BE58" s="1219"/>
      <c r="BF58" s="1219"/>
      <c r="BG58" s="1219"/>
      <c r="BH58" s="1219"/>
      <c r="BI58" s="1219"/>
      <c r="BJ58" s="1219"/>
      <c r="BK58" s="1219"/>
      <c r="BL58" s="1219"/>
      <c r="BM58" s="1219"/>
      <c r="BN58" s="1219"/>
      <c r="BO58" s="1219"/>
      <c r="BP58" s="1216"/>
      <c r="BQ58" s="1216"/>
      <c r="BR58" s="1216"/>
      <c r="BS58" s="1216"/>
      <c r="BT58" s="1216"/>
      <c r="BU58" s="1216"/>
      <c r="BV58" s="1216"/>
      <c r="BW58" s="1216"/>
      <c r="BX58" s="1216"/>
      <c r="BY58" s="1216"/>
      <c r="BZ58" s="1216"/>
      <c r="CA58" s="1216"/>
      <c r="CB58" s="1216"/>
      <c r="CC58" s="1216"/>
      <c r="CD58" s="1216"/>
      <c r="CE58" s="1216"/>
      <c r="CF58" s="1216"/>
      <c r="CG58" s="1216"/>
      <c r="CH58" s="1216"/>
      <c r="CI58" s="1216"/>
      <c r="CJ58" s="1216"/>
      <c r="CK58" s="1216"/>
      <c r="CL58" s="1216"/>
      <c r="CM58" s="1216"/>
      <c r="CN58" s="1216"/>
      <c r="CO58" s="1216"/>
      <c r="CP58" s="1216"/>
      <c r="CQ58" s="1216"/>
      <c r="CR58" s="1216"/>
      <c r="CS58" s="1216"/>
      <c r="CT58" s="1216"/>
      <c r="CU58" s="1216"/>
      <c r="CV58" s="1216"/>
      <c r="CW58" s="1216"/>
      <c r="CX58" s="1216"/>
      <c r="CY58" s="1216"/>
      <c r="CZ58" s="1216"/>
      <c r="DA58" s="1216"/>
      <c r="DB58" s="1216"/>
      <c r="DC58" s="1216"/>
      <c r="DD58" s="365"/>
      <c r="DE58" s="364"/>
    </row>
    <row r="59" spans="1:109" s="360" customFormat="1" ht="13.2" x14ac:dyDescent="0.2">
      <c r="A59" s="262"/>
      <c r="B59" s="364"/>
      <c r="K59" s="366"/>
      <c r="L59" s="366"/>
      <c r="M59" s="366"/>
      <c r="N59" s="366"/>
      <c r="AQ59" s="366"/>
      <c r="AR59" s="366"/>
      <c r="AS59" s="366"/>
      <c r="AT59" s="366"/>
      <c r="BC59" s="366"/>
      <c r="BD59" s="366"/>
      <c r="BE59" s="366"/>
      <c r="BF59" s="366"/>
      <c r="BO59" s="366"/>
      <c r="BP59" s="366"/>
      <c r="BQ59" s="366"/>
      <c r="BR59" s="366"/>
      <c r="CA59" s="366"/>
      <c r="CB59" s="366"/>
      <c r="CC59" s="366"/>
      <c r="CD59" s="366"/>
      <c r="CM59" s="366"/>
      <c r="CN59" s="366"/>
      <c r="CO59" s="366"/>
      <c r="CP59" s="366"/>
      <c r="CY59" s="366"/>
      <c r="CZ59" s="366"/>
      <c r="DA59" s="366"/>
      <c r="DB59" s="366"/>
      <c r="DC59" s="366"/>
      <c r="DD59" s="365"/>
      <c r="DE59" s="364"/>
    </row>
    <row r="60" spans="1:109" s="360" customFormat="1" ht="13.2" x14ac:dyDescent="0.2">
      <c r="A60" s="262"/>
      <c r="B60" s="364"/>
      <c r="K60" s="366"/>
      <c r="L60" s="366"/>
      <c r="M60" s="366"/>
      <c r="N60" s="366"/>
      <c r="AQ60" s="366"/>
      <c r="AR60" s="366"/>
      <c r="AS60" s="366"/>
      <c r="AT60" s="366"/>
      <c r="BC60" s="366"/>
      <c r="BD60" s="366"/>
      <c r="BE60" s="366"/>
      <c r="BF60" s="366"/>
      <c r="BO60" s="366"/>
      <c r="BP60" s="366"/>
      <c r="BQ60" s="366"/>
      <c r="BR60" s="366"/>
      <c r="CA60" s="366"/>
      <c r="CB60" s="366"/>
      <c r="CC60" s="366"/>
      <c r="CD60" s="366"/>
      <c r="CM60" s="366"/>
      <c r="CN60" s="366"/>
      <c r="CO60" s="366"/>
      <c r="CP60" s="366"/>
      <c r="CY60" s="366"/>
      <c r="CZ60" s="366"/>
      <c r="DA60" s="366"/>
      <c r="DB60" s="366"/>
      <c r="DC60" s="366"/>
      <c r="DD60" s="365"/>
      <c r="DE60" s="364"/>
    </row>
    <row r="61" spans="1:109" s="360" customFormat="1" ht="13.2" x14ac:dyDescent="0.2">
      <c r="A61" s="262"/>
      <c r="B61" s="367"/>
      <c r="C61" s="368"/>
      <c r="D61" s="368"/>
      <c r="E61" s="368"/>
      <c r="F61" s="368"/>
      <c r="G61" s="368"/>
      <c r="H61" s="368"/>
      <c r="I61" s="368"/>
      <c r="J61" s="368"/>
      <c r="K61" s="368"/>
      <c r="L61" s="368"/>
      <c r="M61" s="369"/>
      <c r="N61" s="369"/>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68"/>
      <c r="AO61" s="368"/>
      <c r="AP61" s="368"/>
      <c r="AQ61" s="368"/>
      <c r="AR61" s="368"/>
      <c r="AS61" s="369"/>
      <c r="AT61" s="369"/>
      <c r="AU61" s="368"/>
      <c r="AV61" s="368"/>
      <c r="AW61" s="368"/>
      <c r="AX61" s="368"/>
      <c r="AY61" s="368"/>
      <c r="AZ61" s="368"/>
      <c r="BA61" s="368"/>
      <c r="BB61" s="368"/>
      <c r="BC61" s="368"/>
      <c r="BD61" s="368"/>
      <c r="BE61" s="369"/>
      <c r="BF61" s="369"/>
      <c r="BG61" s="368"/>
      <c r="BH61" s="368"/>
      <c r="BI61" s="368"/>
      <c r="BJ61" s="368"/>
      <c r="BK61" s="368"/>
      <c r="BL61" s="368"/>
      <c r="BM61" s="368"/>
      <c r="BN61" s="368"/>
      <c r="BO61" s="368"/>
      <c r="BP61" s="368"/>
      <c r="BQ61" s="369"/>
      <c r="BR61" s="369"/>
      <c r="BS61" s="368"/>
      <c r="BT61" s="368"/>
      <c r="BU61" s="368"/>
      <c r="BV61" s="368"/>
      <c r="BW61" s="368"/>
      <c r="BX61" s="368"/>
      <c r="BY61" s="368"/>
      <c r="BZ61" s="368"/>
      <c r="CA61" s="368"/>
      <c r="CB61" s="368"/>
      <c r="CC61" s="369"/>
      <c r="CD61" s="369"/>
      <c r="CE61" s="368"/>
      <c r="CF61" s="368"/>
      <c r="CG61" s="368"/>
      <c r="CH61" s="368"/>
      <c r="CI61" s="368"/>
      <c r="CJ61" s="368"/>
      <c r="CK61" s="368"/>
      <c r="CL61" s="368"/>
      <c r="CM61" s="368"/>
      <c r="CN61" s="368"/>
      <c r="CO61" s="369"/>
      <c r="CP61" s="369"/>
      <c r="CQ61" s="368"/>
      <c r="CR61" s="368"/>
      <c r="CS61" s="368"/>
      <c r="CT61" s="368"/>
      <c r="CU61" s="368"/>
      <c r="CV61" s="368"/>
      <c r="CW61" s="368"/>
      <c r="CX61" s="368"/>
      <c r="CY61" s="368"/>
      <c r="CZ61" s="368"/>
      <c r="DA61" s="369"/>
      <c r="DB61" s="369"/>
      <c r="DC61" s="369"/>
      <c r="DD61" s="370"/>
      <c r="DE61" s="364"/>
    </row>
    <row r="62" spans="1:109" ht="13.2" x14ac:dyDescent="0.2">
      <c r="B62" s="358"/>
      <c r="C62" s="358"/>
      <c r="D62" s="358"/>
      <c r="E62" s="358"/>
      <c r="F62" s="358"/>
      <c r="G62" s="358"/>
      <c r="H62" s="358"/>
      <c r="I62" s="358"/>
      <c r="J62" s="358"/>
      <c r="K62" s="358"/>
      <c r="L62" s="358"/>
      <c r="M62" s="358"/>
      <c r="N62" s="358"/>
      <c r="O62" s="358"/>
      <c r="P62" s="358"/>
      <c r="Q62" s="358"/>
      <c r="R62" s="358"/>
      <c r="S62" s="358"/>
      <c r="T62" s="358"/>
      <c r="U62" s="358"/>
      <c r="V62" s="358"/>
      <c r="W62" s="358"/>
      <c r="X62" s="358"/>
      <c r="Y62" s="358"/>
      <c r="Z62" s="358"/>
      <c r="AA62" s="358"/>
      <c r="AB62" s="358"/>
      <c r="AC62" s="358"/>
      <c r="AD62" s="358"/>
      <c r="AE62" s="358"/>
      <c r="AF62" s="358"/>
      <c r="AG62" s="358"/>
      <c r="AH62" s="358"/>
      <c r="AI62" s="358"/>
      <c r="AJ62" s="358"/>
      <c r="AK62" s="358"/>
      <c r="AL62" s="358"/>
      <c r="AM62" s="358"/>
      <c r="AN62" s="358"/>
      <c r="AO62" s="358"/>
      <c r="AP62" s="358"/>
      <c r="AQ62" s="358"/>
      <c r="AR62" s="358"/>
      <c r="AS62" s="358"/>
      <c r="AT62" s="358"/>
      <c r="AU62" s="358"/>
      <c r="AV62" s="358"/>
      <c r="AW62" s="358"/>
      <c r="AX62" s="358"/>
      <c r="AY62" s="358"/>
      <c r="AZ62" s="358"/>
      <c r="BA62" s="358"/>
      <c r="BB62" s="358"/>
      <c r="BC62" s="358"/>
      <c r="BD62" s="358"/>
      <c r="BE62" s="358"/>
      <c r="BF62" s="358"/>
      <c r="BG62" s="358"/>
      <c r="BH62" s="358"/>
      <c r="BI62" s="358"/>
      <c r="BJ62" s="358"/>
      <c r="BK62" s="358"/>
      <c r="BL62" s="358"/>
      <c r="BM62" s="358"/>
      <c r="BN62" s="358"/>
      <c r="BO62" s="358"/>
      <c r="BP62" s="358"/>
      <c r="BQ62" s="358"/>
      <c r="BR62" s="358"/>
      <c r="BS62" s="358"/>
      <c r="BT62" s="358"/>
      <c r="BU62" s="358"/>
      <c r="BV62" s="358"/>
      <c r="BW62" s="358"/>
      <c r="BX62" s="358"/>
      <c r="BY62" s="358"/>
      <c r="BZ62" s="358"/>
      <c r="CA62" s="358"/>
      <c r="CB62" s="358"/>
      <c r="CC62" s="358"/>
      <c r="CD62" s="358"/>
      <c r="CE62" s="358"/>
      <c r="CF62" s="358"/>
      <c r="CG62" s="358"/>
      <c r="CH62" s="358"/>
      <c r="CI62" s="358"/>
      <c r="CJ62" s="358"/>
      <c r="CK62" s="358"/>
      <c r="CL62" s="358"/>
      <c r="CM62" s="358"/>
      <c r="CN62" s="358"/>
      <c r="CO62" s="358"/>
      <c r="CP62" s="358"/>
      <c r="CQ62" s="358"/>
      <c r="CR62" s="358"/>
      <c r="CS62" s="358"/>
      <c r="CT62" s="358"/>
      <c r="CU62" s="358"/>
      <c r="CV62" s="358"/>
      <c r="CW62" s="358"/>
      <c r="CX62" s="358"/>
      <c r="CY62" s="358"/>
      <c r="CZ62" s="358"/>
      <c r="DA62" s="358"/>
      <c r="DB62" s="358"/>
      <c r="DC62" s="358"/>
      <c r="DD62" s="358"/>
      <c r="DE62" s="262"/>
    </row>
    <row r="63" spans="1:109" ht="16.2" x14ac:dyDescent="0.2">
      <c r="B63" s="319" t="s">
        <v>599</v>
      </c>
    </row>
    <row r="64" spans="1:109" ht="13.2" x14ac:dyDescent="0.2">
      <c r="B64" s="266"/>
      <c r="G64" s="359"/>
      <c r="I64" s="371"/>
      <c r="J64" s="371"/>
      <c r="K64" s="371"/>
      <c r="L64" s="371"/>
      <c r="M64" s="371"/>
      <c r="N64" s="372"/>
      <c r="AM64" s="359"/>
      <c r="AN64" s="359" t="s">
        <v>592</v>
      </c>
      <c r="AP64" s="360"/>
      <c r="AQ64" s="360"/>
      <c r="AR64" s="360"/>
      <c r="AY64" s="359"/>
      <c r="BA64" s="360"/>
      <c r="BB64" s="360"/>
      <c r="BC64" s="360"/>
      <c r="BK64" s="359"/>
      <c r="BM64" s="360"/>
      <c r="BN64" s="360"/>
      <c r="BO64" s="360"/>
      <c r="BW64" s="359"/>
      <c r="BY64" s="360"/>
      <c r="BZ64" s="360"/>
      <c r="CA64" s="360"/>
      <c r="CI64" s="359"/>
      <c r="CK64" s="360"/>
      <c r="CL64" s="360"/>
      <c r="CM64" s="360"/>
      <c r="CU64" s="359"/>
      <c r="CW64" s="360"/>
      <c r="CX64" s="360"/>
      <c r="CY64" s="360"/>
    </row>
    <row r="65" spans="2:107" ht="13.2" x14ac:dyDescent="0.2">
      <c r="B65" s="266"/>
      <c r="AN65" s="1229" t="s">
        <v>600</v>
      </c>
      <c r="AO65" s="1230"/>
      <c r="AP65" s="1230"/>
      <c r="AQ65" s="1230"/>
      <c r="AR65" s="1230"/>
      <c r="AS65" s="1230"/>
      <c r="AT65" s="1230"/>
      <c r="AU65" s="1230"/>
      <c r="AV65" s="1230"/>
      <c r="AW65" s="1230"/>
      <c r="AX65" s="1230"/>
      <c r="AY65" s="1230"/>
      <c r="AZ65" s="1230"/>
      <c r="BA65" s="1230"/>
      <c r="BB65" s="1230"/>
      <c r="BC65" s="1230"/>
      <c r="BD65" s="1230"/>
      <c r="BE65" s="1230"/>
      <c r="BF65" s="1230"/>
      <c r="BG65" s="1230"/>
      <c r="BH65" s="1230"/>
      <c r="BI65" s="1230"/>
      <c r="BJ65" s="1230"/>
      <c r="BK65" s="1230"/>
      <c r="BL65" s="1230"/>
      <c r="BM65" s="1230"/>
      <c r="BN65" s="1230"/>
      <c r="BO65" s="1230"/>
      <c r="BP65" s="1230"/>
      <c r="BQ65" s="1230"/>
      <c r="BR65" s="1230"/>
      <c r="BS65" s="1230"/>
      <c r="BT65" s="1230"/>
      <c r="BU65" s="1230"/>
      <c r="BV65" s="1230"/>
      <c r="BW65" s="1230"/>
      <c r="BX65" s="1230"/>
      <c r="BY65" s="1230"/>
      <c r="BZ65" s="1230"/>
      <c r="CA65" s="1230"/>
      <c r="CB65" s="1230"/>
      <c r="CC65" s="1230"/>
      <c r="CD65" s="1230"/>
      <c r="CE65" s="1230"/>
      <c r="CF65" s="1230"/>
      <c r="CG65" s="1230"/>
      <c r="CH65" s="1230"/>
      <c r="CI65" s="1230"/>
      <c r="CJ65" s="1230"/>
      <c r="CK65" s="1230"/>
      <c r="CL65" s="1230"/>
      <c r="CM65" s="1230"/>
      <c r="CN65" s="1230"/>
      <c r="CO65" s="1230"/>
      <c r="CP65" s="1230"/>
      <c r="CQ65" s="1230"/>
      <c r="CR65" s="1230"/>
      <c r="CS65" s="1230"/>
      <c r="CT65" s="1230"/>
      <c r="CU65" s="1230"/>
      <c r="CV65" s="1230"/>
      <c r="CW65" s="1230"/>
      <c r="CX65" s="1230"/>
      <c r="CY65" s="1230"/>
      <c r="CZ65" s="1230"/>
      <c r="DA65" s="1230"/>
      <c r="DB65" s="1230"/>
      <c r="DC65" s="1231"/>
    </row>
    <row r="66" spans="2:107" ht="13.2" x14ac:dyDescent="0.2">
      <c r="B66" s="266"/>
      <c r="AN66" s="1232"/>
      <c r="AO66" s="1233"/>
      <c r="AP66" s="1233"/>
      <c r="AQ66" s="1233"/>
      <c r="AR66" s="1233"/>
      <c r="AS66" s="1233"/>
      <c r="AT66" s="1233"/>
      <c r="AU66" s="1233"/>
      <c r="AV66" s="1233"/>
      <c r="AW66" s="1233"/>
      <c r="AX66" s="1233"/>
      <c r="AY66" s="1233"/>
      <c r="AZ66" s="1233"/>
      <c r="BA66" s="1233"/>
      <c r="BB66" s="1233"/>
      <c r="BC66" s="1233"/>
      <c r="BD66" s="1233"/>
      <c r="BE66" s="1233"/>
      <c r="BF66" s="1233"/>
      <c r="BG66" s="1233"/>
      <c r="BH66" s="1233"/>
      <c r="BI66" s="1233"/>
      <c r="BJ66" s="1233"/>
      <c r="BK66" s="1233"/>
      <c r="BL66" s="1233"/>
      <c r="BM66" s="1233"/>
      <c r="BN66" s="1233"/>
      <c r="BO66" s="1233"/>
      <c r="BP66" s="1233"/>
      <c r="BQ66" s="1233"/>
      <c r="BR66" s="1233"/>
      <c r="BS66" s="1233"/>
      <c r="BT66" s="1233"/>
      <c r="BU66" s="1233"/>
      <c r="BV66" s="1233"/>
      <c r="BW66" s="1233"/>
      <c r="BX66" s="1233"/>
      <c r="BY66" s="1233"/>
      <c r="BZ66" s="1233"/>
      <c r="CA66" s="1233"/>
      <c r="CB66" s="1233"/>
      <c r="CC66" s="1233"/>
      <c r="CD66" s="1233"/>
      <c r="CE66" s="1233"/>
      <c r="CF66" s="1233"/>
      <c r="CG66" s="1233"/>
      <c r="CH66" s="1233"/>
      <c r="CI66" s="1233"/>
      <c r="CJ66" s="1233"/>
      <c r="CK66" s="1233"/>
      <c r="CL66" s="1233"/>
      <c r="CM66" s="1233"/>
      <c r="CN66" s="1233"/>
      <c r="CO66" s="1233"/>
      <c r="CP66" s="1233"/>
      <c r="CQ66" s="1233"/>
      <c r="CR66" s="1233"/>
      <c r="CS66" s="1233"/>
      <c r="CT66" s="1233"/>
      <c r="CU66" s="1233"/>
      <c r="CV66" s="1233"/>
      <c r="CW66" s="1233"/>
      <c r="CX66" s="1233"/>
      <c r="CY66" s="1233"/>
      <c r="CZ66" s="1233"/>
      <c r="DA66" s="1233"/>
      <c r="DB66" s="1233"/>
      <c r="DC66" s="1234"/>
    </row>
    <row r="67" spans="2:107" ht="13.2" x14ac:dyDescent="0.2">
      <c r="B67" s="266"/>
      <c r="AN67" s="1232"/>
      <c r="AO67" s="1233"/>
      <c r="AP67" s="1233"/>
      <c r="AQ67" s="1233"/>
      <c r="AR67" s="1233"/>
      <c r="AS67" s="1233"/>
      <c r="AT67" s="1233"/>
      <c r="AU67" s="1233"/>
      <c r="AV67" s="1233"/>
      <c r="AW67" s="1233"/>
      <c r="AX67" s="1233"/>
      <c r="AY67" s="1233"/>
      <c r="AZ67" s="1233"/>
      <c r="BA67" s="1233"/>
      <c r="BB67" s="1233"/>
      <c r="BC67" s="1233"/>
      <c r="BD67" s="1233"/>
      <c r="BE67" s="1233"/>
      <c r="BF67" s="1233"/>
      <c r="BG67" s="1233"/>
      <c r="BH67" s="1233"/>
      <c r="BI67" s="1233"/>
      <c r="BJ67" s="1233"/>
      <c r="BK67" s="1233"/>
      <c r="BL67" s="1233"/>
      <c r="BM67" s="1233"/>
      <c r="BN67" s="1233"/>
      <c r="BO67" s="1233"/>
      <c r="BP67" s="1233"/>
      <c r="BQ67" s="1233"/>
      <c r="BR67" s="1233"/>
      <c r="BS67" s="1233"/>
      <c r="BT67" s="1233"/>
      <c r="BU67" s="1233"/>
      <c r="BV67" s="1233"/>
      <c r="BW67" s="1233"/>
      <c r="BX67" s="1233"/>
      <c r="BY67" s="1233"/>
      <c r="BZ67" s="1233"/>
      <c r="CA67" s="1233"/>
      <c r="CB67" s="1233"/>
      <c r="CC67" s="1233"/>
      <c r="CD67" s="1233"/>
      <c r="CE67" s="1233"/>
      <c r="CF67" s="1233"/>
      <c r="CG67" s="1233"/>
      <c r="CH67" s="1233"/>
      <c r="CI67" s="1233"/>
      <c r="CJ67" s="1233"/>
      <c r="CK67" s="1233"/>
      <c r="CL67" s="1233"/>
      <c r="CM67" s="1233"/>
      <c r="CN67" s="1233"/>
      <c r="CO67" s="1233"/>
      <c r="CP67" s="1233"/>
      <c r="CQ67" s="1233"/>
      <c r="CR67" s="1233"/>
      <c r="CS67" s="1233"/>
      <c r="CT67" s="1233"/>
      <c r="CU67" s="1233"/>
      <c r="CV67" s="1233"/>
      <c r="CW67" s="1233"/>
      <c r="CX67" s="1233"/>
      <c r="CY67" s="1233"/>
      <c r="CZ67" s="1233"/>
      <c r="DA67" s="1233"/>
      <c r="DB67" s="1233"/>
      <c r="DC67" s="1234"/>
    </row>
    <row r="68" spans="2:107" ht="13.2" x14ac:dyDescent="0.2">
      <c r="B68" s="266"/>
      <c r="AN68" s="1232"/>
      <c r="AO68" s="1233"/>
      <c r="AP68" s="1233"/>
      <c r="AQ68" s="1233"/>
      <c r="AR68" s="1233"/>
      <c r="AS68" s="1233"/>
      <c r="AT68" s="1233"/>
      <c r="AU68" s="1233"/>
      <c r="AV68" s="1233"/>
      <c r="AW68" s="1233"/>
      <c r="AX68" s="1233"/>
      <c r="AY68" s="1233"/>
      <c r="AZ68" s="1233"/>
      <c r="BA68" s="1233"/>
      <c r="BB68" s="1233"/>
      <c r="BC68" s="1233"/>
      <c r="BD68" s="1233"/>
      <c r="BE68" s="1233"/>
      <c r="BF68" s="1233"/>
      <c r="BG68" s="1233"/>
      <c r="BH68" s="1233"/>
      <c r="BI68" s="1233"/>
      <c r="BJ68" s="1233"/>
      <c r="BK68" s="1233"/>
      <c r="BL68" s="1233"/>
      <c r="BM68" s="1233"/>
      <c r="BN68" s="1233"/>
      <c r="BO68" s="1233"/>
      <c r="BP68" s="1233"/>
      <c r="BQ68" s="1233"/>
      <c r="BR68" s="1233"/>
      <c r="BS68" s="1233"/>
      <c r="BT68" s="1233"/>
      <c r="BU68" s="1233"/>
      <c r="BV68" s="1233"/>
      <c r="BW68" s="1233"/>
      <c r="BX68" s="1233"/>
      <c r="BY68" s="1233"/>
      <c r="BZ68" s="1233"/>
      <c r="CA68" s="1233"/>
      <c r="CB68" s="1233"/>
      <c r="CC68" s="1233"/>
      <c r="CD68" s="1233"/>
      <c r="CE68" s="1233"/>
      <c r="CF68" s="1233"/>
      <c r="CG68" s="1233"/>
      <c r="CH68" s="1233"/>
      <c r="CI68" s="1233"/>
      <c r="CJ68" s="1233"/>
      <c r="CK68" s="1233"/>
      <c r="CL68" s="1233"/>
      <c r="CM68" s="1233"/>
      <c r="CN68" s="1233"/>
      <c r="CO68" s="1233"/>
      <c r="CP68" s="1233"/>
      <c r="CQ68" s="1233"/>
      <c r="CR68" s="1233"/>
      <c r="CS68" s="1233"/>
      <c r="CT68" s="1233"/>
      <c r="CU68" s="1233"/>
      <c r="CV68" s="1233"/>
      <c r="CW68" s="1233"/>
      <c r="CX68" s="1233"/>
      <c r="CY68" s="1233"/>
      <c r="CZ68" s="1233"/>
      <c r="DA68" s="1233"/>
      <c r="DB68" s="1233"/>
      <c r="DC68" s="1234"/>
    </row>
    <row r="69" spans="2:107" ht="13.2" x14ac:dyDescent="0.2">
      <c r="B69" s="266"/>
      <c r="AN69" s="1235"/>
      <c r="AO69" s="1236"/>
      <c r="AP69" s="1236"/>
      <c r="AQ69" s="1236"/>
      <c r="AR69" s="1236"/>
      <c r="AS69" s="1236"/>
      <c r="AT69" s="1236"/>
      <c r="AU69" s="1236"/>
      <c r="AV69" s="1236"/>
      <c r="AW69" s="1236"/>
      <c r="AX69" s="1236"/>
      <c r="AY69" s="1236"/>
      <c r="AZ69" s="1236"/>
      <c r="BA69" s="1236"/>
      <c r="BB69" s="1236"/>
      <c r="BC69" s="1236"/>
      <c r="BD69" s="1236"/>
      <c r="BE69" s="1236"/>
      <c r="BF69" s="1236"/>
      <c r="BG69" s="1236"/>
      <c r="BH69" s="1236"/>
      <c r="BI69" s="1236"/>
      <c r="BJ69" s="1236"/>
      <c r="BK69" s="1236"/>
      <c r="BL69" s="1236"/>
      <c r="BM69" s="1236"/>
      <c r="BN69" s="1236"/>
      <c r="BO69" s="1236"/>
      <c r="BP69" s="1236"/>
      <c r="BQ69" s="1236"/>
      <c r="BR69" s="1236"/>
      <c r="BS69" s="1236"/>
      <c r="BT69" s="1236"/>
      <c r="BU69" s="1236"/>
      <c r="BV69" s="1236"/>
      <c r="BW69" s="1236"/>
      <c r="BX69" s="1236"/>
      <c r="BY69" s="1236"/>
      <c r="BZ69" s="1236"/>
      <c r="CA69" s="1236"/>
      <c r="CB69" s="1236"/>
      <c r="CC69" s="1236"/>
      <c r="CD69" s="1236"/>
      <c r="CE69" s="1236"/>
      <c r="CF69" s="1236"/>
      <c r="CG69" s="1236"/>
      <c r="CH69" s="1236"/>
      <c r="CI69" s="1236"/>
      <c r="CJ69" s="1236"/>
      <c r="CK69" s="1236"/>
      <c r="CL69" s="1236"/>
      <c r="CM69" s="1236"/>
      <c r="CN69" s="1236"/>
      <c r="CO69" s="1236"/>
      <c r="CP69" s="1236"/>
      <c r="CQ69" s="1236"/>
      <c r="CR69" s="1236"/>
      <c r="CS69" s="1236"/>
      <c r="CT69" s="1236"/>
      <c r="CU69" s="1236"/>
      <c r="CV69" s="1236"/>
      <c r="CW69" s="1236"/>
      <c r="CX69" s="1236"/>
      <c r="CY69" s="1236"/>
      <c r="CZ69" s="1236"/>
      <c r="DA69" s="1236"/>
      <c r="DB69" s="1236"/>
      <c r="DC69" s="1237"/>
    </row>
    <row r="70" spans="2:107" ht="13.2" x14ac:dyDescent="0.2">
      <c r="B70" s="266"/>
      <c r="H70" s="373"/>
      <c r="I70" s="373"/>
      <c r="J70" s="374"/>
      <c r="K70" s="374"/>
      <c r="L70" s="375"/>
      <c r="M70" s="374"/>
      <c r="N70" s="375"/>
      <c r="AN70" s="361"/>
      <c r="AO70" s="361"/>
      <c r="AP70" s="361"/>
      <c r="AZ70" s="361"/>
      <c r="BA70" s="361"/>
      <c r="BB70" s="361"/>
      <c r="BL70" s="361"/>
      <c r="BM70" s="361"/>
      <c r="BN70" s="361"/>
      <c r="BX70" s="361"/>
      <c r="BY70" s="361"/>
      <c r="BZ70" s="361"/>
      <c r="CJ70" s="361"/>
      <c r="CK70" s="361"/>
      <c r="CL70" s="361"/>
      <c r="CV70" s="361"/>
      <c r="CW70" s="361"/>
      <c r="CX70" s="361"/>
    </row>
    <row r="71" spans="2:107" ht="13.2" x14ac:dyDescent="0.2">
      <c r="B71" s="266"/>
      <c r="G71" s="376"/>
      <c r="I71" s="377"/>
      <c r="J71" s="374"/>
      <c r="K71" s="374"/>
      <c r="L71" s="375"/>
      <c r="M71" s="374"/>
      <c r="N71" s="375"/>
      <c r="AM71" s="376"/>
      <c r="AN71" s="262" t="s">
        <v>594</v>
      </c>
    </row>
    <row r="72" spans="2:107" ht="13.2" x14ac:dyDescent="0.2">
      <c r="B72" s="266"/>
      <c r="G72" s="1222"/>
      <c r="H72" s="1222"/>
      <c r="I72" s="1222"/>
      <c r="J72" s="1222"/>
      <c r="K72" s="362"/>
      <c r="L72" s="362"/>
      <c r="M72" s="363"/>
      <c r="N72" s="363"/>
      <c r="AN72" s="1225"/>
      <c r="AO72" s="1226"/>
      <c r="AP72" s="1226"/>
      <c r="AQ72" s="1226"/>
      <c r="AR72" s="1226"/>
      <c r="AS72" s="1226"/>
      <c r="AT72" s="1226"/>
      <c r="AU72" s="1226"/>
      <c r="AV72" s="1226"/>
      <c r="AW72" s="1226"/>
      <c r="AX72" s="1226"/>
      <c r="AY72" s="1226"/>
      <c r="AZ72" s="1226"/>
      <c r="BA72" s="1226"/>
      <c r="BB72" s="1226"/>
      <c r="BC72" s="1226"/>
      <c r="BD72" s="1226"/>
      <c r="BE72" s="1226"/>
      <c r="BF72" s="1226"/>
      <c r="BG72" s="1226"/>
      <c r="BH72" s="1226"/>
      <c r="BI72" s="1226"/>
      <c r="BJ72" s="1226"/>
      <c r="BK72" s="1226"/>
      <c r="BL72" s="1226"/>
      <c r="BM72" s="1226"/>
      <c r="BN72" s="1226"/>
      <c r="BO72" s="1227"/>
      <c r="BP72" s="1221" t="s">
        <v>550</v>
      </c>
      <c r="BQ72" s="1221"/>
      <c r="BR72" s="1221"/>
      <c r="BS72" s="1221"/>
      <c r="BT72" s="1221"/>
      <c r="BU72" s="1221"/>
      <c r="BV72" s="1221"/>
      <c r="BW72" s="1221"/>
      <c r="BX72" s="1221" t="s">
        <v>551</v>
      </c>
      <c r="BY72" s="1221"/>
      <c r="BZ72" s="1221"/>
      <c r="CA72" s="1221"/>
      <c r="CB72" s="1221"/>
      <c r="CC72" s="1221"/>
      <c r="CD72" s="1221"/>
      <c r="CE72" s="1221"/>
      <c r="CF72" s="1221" t="s">
        <v>552</v>
      </c>
      <c r="CG72" s="1221"/>
      <c r="CH72" s="1221"/>
      <c r="CI72" s="1221"/>
      <c r="CJ72" s="1221"/>
      <c r="CK72" s="1221"/>
      <c r="CL72" s="1221"/>
      <c r="CM72" s="1221"/>
      <c r="CN72" s="1221" t="s">
        <v>553</v>
      </c>
      <c r="CO72" s="1221"/>
      <c r="CP72" s="1221"/>
      <c r="CQ72" s="1221"/>
      <c r="CR72" s="1221"/>
      <c r="CS72" s="1221"/>
      <c r="CT72" s="1221"/>
      <c r="CU72" s="1221"/>
      <c r="CV72" s="1221" t="s">
        <v>554</v>
      </c>
      <c r="CW72" s="1221"/>
      <c r="CX72" s="1221"/>
      <c r="CY72" s="1221"/>
      <c r="CZ72" s="1221"/>
      <c r="DA72" s="1221"/>
      <c r="DB72" s="1221"/>
      <c r="DC72" s="1221"/>
    </row>
    <row r="73" spans="2:107" ht="13.2" x14ac:dyDescent="0.2">
      <c r="B73" s="266"/>
      <c r="G73" s="1224"/>
      <c r="H73" s="1224"/>
      <c r="I73" s="1224"/>
      <c r="J73" s="1224"/>
      <c r="K73" s="1220"/>
      <c r="L73" s="1220"/>
      <c r="M73" s="1220"/>
      <c r="N73" s="1220"/>
      <c r="AM73" s="361"/>
      <c r="AN73" s="1219" t="s">
        <v>595</v>
      </c>
      <c r="AO73" s="1219"/>
      <c r="AP73" s="1219"/>
      <c r="AQ73" s="1219"/>
      <c r="AR73" s="1219"/>
      <c r="AS73" s="1219"/>
      <c r="AT73" s="1219"/>
      <c r="AU73" s="1219"/>
      <c r="AV73" s="1219"/>
      <c r="AW73" s="1219"/>
      <c r="AX73" s="1219"/>
      <c r="AY73" s="1219"/>
      <c r="AZ73" s="1219"/>
      <c r="BA73" s="1219"/>
      <c r="BB73" s="1219" t="s">
        <v>596</v>
      </c>
      <c r="BC73" s="1219"/>
      <c r="BD73" s="1219"/>
      <c r="BE73" s="1219"/>
      <c r="BF73" s="1219"/>
      <c r="BG73" s="1219"/>
      <c r="BH73" s="1219"/>
      <c r="BI73" s="1219"/>
      <c r="BJ73" s="1219"/>
      <c r="BK73" s="1219"/>
      <c r="BL73" s="1219"/>
      <c r="BM73" s="1219"/>
      <c r="BN73" s="1219"/>
      <c r="BO73" s="1219"/>
      <c r="BP73" s="1216">
        <v>130.5</v>
      </c>
      <c r="BQ73" s="1216"/>
      <c r="BR73" s="1216"/>
      <c r="BS73" s="1216"/>
      <c r="BT73" s="1216"/>
      <c r="BU73" s="1216"/>
      <c r="BV73" s="1216"/>
      <c r="BW73" s="1216"/>
      <c r="BX73" s="1216">
        <v>136.30000000000001</v>
      </c>
      <c r="BY73" s="1216"/>
      <c r="BZ73" s="1216"/>
      <c r="CA73" s="1216"/>
      <c r="CB73" s="1216"/>
      <c r="CC73" s="1216"/>
      <c r="CD73" s="1216"/>
      <c r="CE73" s="1216"/>
      <c r="CF73" s="1216">
        <v>123.1</v>
      </c>
      <c r="CG73" s="1216"/>
      <c r="CH73" s="1216"/>
      <c r="CI73" s="1216"/>
      <c r="CJ73" s="1216"/>
      <c r="CK73" s="1216"/>
      <c r="CL73" s="1216"/>
      <c r="CM73" s="1216"/>
      <c r="CN73" s="1216">
        <v>112.8</v>
      </c>
      <c r="CO73" s="1216"/>
      <c r="CP73" s="1216"/>
      <c r="CQ73" s="1216"/>
      <c r="CR73" s="1216"/>
      <c r="CS73" s="1216"/>
      <c r="CT73" s="1216"/>
      <c r="CU73" s="1216"/>
      <c r="CV73" s="1216">
        <v>105.1</v>
      </c>
      <c r="CW73" s="1216"/>
      <c r="CX73" s="1216"/>
      <c r="CY73" s="1216"/>
      <c r="CZ73" s="1216"/>
      <c r="DA73" s="1216"/>
      <c r="DB73" s="1216"/>
      <c r="DC73" s="1216"/>
    </row>
    <row r="74" spans="2:107" ht="13.2" x14ac:dyDescent="0.2">
      <c r="B74" s="266"/>
      <c r="G74" s="1224"/>
      <c r="H74" s="1224"/>
      <c r="I74" s="1224"/>
      <c r="J74" s="1224"/>
      <c r="K74" s="1220"/>
      <c r="L74" s="1220"/>
      <c r="M74" s="1220"/>
      <c r="N74" s="1220"/>
      <c r="AM74" s="361"/>
      <c r="AN74" s="1219"/>
      <c r="AO74" s="1219"/>
      <c r="AP74" s="1219"/>
      <c r="AQ74" s="1219"/>
      <c r="AR74" s="1219"/>
      <c r="AS74" s="1219"/>
      <c r="AT74" s="1219"/>
      <c r="AU74" s="1219"/>
      <c r="AV74" s="1219"/>
      <c r="AW74" s="1219"/>
      <c r="AX74" s="1219"/>
      <c r="AY74" s="1219"/>
      <c r="AZ74" s="1219"/>
      <c r="BA74" s="1219"/>
      <c r="BB74" s="1219"/>
      <c r="BC74" s="1219"/>
      <c r="BD74" s="1219"/>
      <c r="BE74" s="1219"/>
      <c r="BF74" s="1219"/>
      <c r="BG74" s="1219"/>
      <c r="BH74" s="1219"/>
      <c r="BI74" s="1219"/>
      <c r="BJ74" s="1219"/>
      <c r="BK74" s="1219"/>
      <c r="BL74" s="1219"/>
      <c r="BM74" s="1219"/>
      <c r="BN74" s="1219"/>
      <c r="BO74" s="1219"/>
      <c r="BP74" s="1216"/>
      <c r="BQ74" s="1216"/>
      <c r="BR74" s="1216"/>
      <c r="BS74" s="1216"/>
      <c r="BT74" s="1216"/>
      <c r="BU74" s="1216"/>
      <c r="BV74" s="1216"/>
      <c r="BW74" s="1216"/>
      <c r="BX74" s="1216"/>
      <c r="BY74" s="1216"/>
      <c r="BZ74" s="1216"/>
      <c r="CA74" s="1216"/>
      <c r="CB74" s="1216"/>
      <c r="CC74" s="1216"/>
      <c r="CD74" s="1216"/>
      <c r="CE74" s="1216"/>
      <c r="CF74" s="1216"/>
      <c r="CG74" s="1216"/>
      <c r="CH74" s="1216"/>
      <c r="CI74" s="1216"/>
      <c r="CJ74" s="1216"/>
      <c r="CK74" s="1216"/>
      <c r="CL74" s="1216"/>
      <c r="CM74" s="1216"/>
      <c r="CN74" s="1216"/>
      <c r="CO74" s="1216"/>
      <c r="CP74" s="1216"/>
      <c r="CQ74" s="1216"/>
      <c r="CR74" s="1216"/>
      <c r="CS74" s="1216"/>
      <c r="CT74" s="1216"/>
      <c r="CU74" s="1216"/>
      <c r="CV74" s="1216"/>
      <c r="CW74" s="1216"/>
      <c r="CX74" s="1216"/>
      <c r="CY74" s="1216"/>
      <c r="CZ74" s="1216"/>
      <c r="DA74" s="1216"/>
      <c r="DB74" s="1216"/>
      <c r="DC74" s="1216"/>
    </row>
    <row r="75" spans="2:107" ht="13.2" x14ac:dyDescent="0.2">
      <c r="B75" s="266"/>
      <c r="G75" s="1224"/>
      <c r="H75" s="1224"/>
      <c r="I75" s="1222"/>
      <c r="J75" s="1222"/>
      <c r="K75" s="1223"/>
      <c r="L75" s="1223"/>
      <c r="M75" s="1223"/>
      <c r="N75" s="1223"/>
      <c r="AM75" s="361"/>
      <c r="AN75" s="1219"/>
      <c r="AO75" s="1219"/>
      <c r="AP75" s="1219"/>
      <c r="AQ75" s="1219"/>
      <c r="AR75" s="1219"/>
      <c r="AS75" s="1219"/>
      <c r="AT75" s="1219"/>
      <c r="AU75" s="1219"/>
      <c r="AV75" s="1219"/>
      <c r="AW75" s="1219"/>
      <c r="AX75" s="1219"/>
      <c r="AY75" s="1219"/>
      <c r="AZ75" s="1219"/>
      <c r="BA75" s="1219"/>
      <c r="BB75" s="1219" t="s">
        <v>601</v>
      </c>
      <c r="BC75" s="1219"/>
      <c r="BD75" s="1219"/>
      <c r="BE75" s="1219"/>
      <c r="BF75" s="1219"/>
      <c r="BG75" s="1219"/>
      <c r="BH75" s="1219"/>
      <c r="BI75" s="1219"/>
      <c r="BJ75" s="1219"/>
      <c r="BK75" s="1219"/>
      <c r="BL75" s="1219"/>
      <c r="BM75" s="1219"/>
      <c r="BN75" s="1219"/>
      <c r="BO75" s="1219"/>
      <c r="BP75" s="1216">
        <v>8.5</v>
      </c>
      <c r="BQ75" s="1216"/>
      <c r="BR75" s="1216"/>
      <c r="BS75" s="1216"/>
      <c r="BT75" s="1216"/>
      <c r="BU75" s="1216"/>
      <c r="BV75" s="1216"/>
      <c r="BW75" s="1216"/>
      <c r="BX75" s="1216">
        <v>8.6999999999999993</v>
      </c>
      <c r="BY75" s="1216"/>
      <c r="BZ75" s="1216"/>
      <c r="CA75" s="1216"/>
      <c r="CB75" s="1216"/>
      <c r="CC75" s="1216"/>
      <c r="CD75" s="1216"/>
      <c r="CE75" s="1216"/>
      <c r="CF75" s="1216">
        <v>9.6999999999999993</v>
      </c>
      <c r="CG75" s="1216"/>
      <c r="CH75" s="1216"/>
      <c r="CI75" s="1216"/>
      <c r="CJ75" s="1216"/>
      <c r="CK75" s="1216"/>
      <c r="CL75" s="1216"/>
      <c r="CM75" s="1216"/>
      <c r="CN75" s="1216">
        <v>10.4</v>
      </c>
      <c r="CO75" s="1216"/>
      <c r="CP75" s="1216"/>
      <c r="CQ75" s="1216"/>
      <c r="CR75" s="1216"/>
      <c r="CS75" s="1216"/>
      <c r="CT75" s="1216"/>
      <c r="CU75" s="1216"/>
      <c r="CV75" s="1216">
        <v>10.8</v>
      </c>
      <c r="CW75" s="1216"/>
      <c r="CX75" s="1216"/>
      <c r="CY75" s="1216"/>
      <c r="CZ75" s="1216"/>
      <c r="DA75" s="1216"/>
      <c r="DB75" s="1216"/>
      <c r="DC75" s="1216"/>
    </row>
    <row r="76" spans="2:107" ht="13.2" x14ac:dyDescent="0.2">
      <c r="B76" s="266"/>
      <c r="G76" s="1224"/>
      <c r="H76" s="1224"/>
      <c r="I76" s="1222"/>
      <c r="J76" s="1222"/>
      <c r="K76" s="1223"/>
      <c r="L76" s="1223"/>
      <c r="M76" s="1223"/>
      <c r="N76" s="1223"/>
      <c r="AM76" s="361"/>
      <c r="AN76" s="1219"/>
      <c r="AO76" s="1219"/>
      <c r="AP76" s="1219"/>
      <c r="AQ76" s="1219"/>
      <c r="AR76" s="1219"/>
      <c r="AS76" s="1219"/>
      <c r="AT76" s="1219"/>
      <c r="AU76" s="1219"/>
      <c r="AV76" s="1219"/>
      <c r="AW76" s="1219"/>
      <c r="AX76" s="1219"/>
      <c r="AY76" s="1219"/>
      <c r="AZ76" s="1219"/>
      <c r="BA76" s="1219"/>
      <c r="BB76" s="1219"/>
      <c r="BC76" s="1219"/>
      <c r="BD76" s="1219"/>
      <c r="BE76" s="1219"/>
      <c r="BF76" s="1219"/>
      <c r="BG76" s="1219"/>
      <c r="BH76" s="1219"/>
      <c r="BI76" s="1219"/>
      <c r="BJ76" s="1219"/>
      <c r="BK76" s="1219"/>
      <c r="BL76" s="1219"/>
      <c r="BM76" s="1219"/>
      <c r="BN76" s="1219"/>
      <c r="BO76" s="1219"/>
      <c r="BP76" s="1216"/>
      <c r="BQ76" s="1216"/>
      <c r="BR76" s="1216"/>
      <c r="BS76" s="1216"/>
      <c r="BT76" s="1216"/>
      <c r="BU76" s="1216"/>
      <c r="BV76" s="1216"/>
      <c r="BW76" s="1216"/>
      <c r="BX76" s="1216"/>
      <c r="BY76" s="1216"/>
      <c r="BZ76" s="1216"/>
      <c r="CA76" s="1216"/>
      <c r="CB76" s="1216"/>
      <c r="CC76" s="1216"/>
      <c r="CD76" s="1216"/>
      <c r="CE76" s="1216"/>
      <c r="CF76" s="1216"/>
      <c r="CG76" s="1216"/>
      <c r="CH76" s="1216"/>
      <c r="CI76" s="1216"/>
      <c r="CJ76" s="1216"/>
      <c r="CK76" s="1216"/>
      <c r="CL76" s="1216"/>
      <c r="CM76" s="1216"/>
      <c r="CN76" s="1216"/>
      <c r="CO76" s="1216"/>
      <c r="CP76" s="1216"/>
      <c r="CQ76" s="1216"/>
      <c r="CR76" s="1216"/>
      <c r="CS76" s="1216"/>
      <c r="CT76" s="1216"/>
      <c r="CU76" s="1216"/>
      <c r="CV76" s="1216"/>
      <c r="CW76" s="1216"/>
      <c r="CX76" s="1216"/>
      <c r="CY76" s="1216"/>
      <c r="CZ76" s="1216"/>
      <c r="DA76" s="1216"/>
      <c r="DB76" s="1216"/>
      <c r="DC76" s="1216"/>
    </row>
    <row r="77" spans="2:107" ht="13.2" x14ac:dyDescent="0.2">
      <c r="B77" s="266"/>
      <c r="G77" s="1222"/>
      <c r="H77" s="1222"/>
      <c r="I77" s="1222"/>
      <c r="J77" s="1222"/>
      <c r="K77" s="1220"/>
      <c r="L77" s="1220"/>
      <c r="M77" s="1220"/>
      <c r="N77" s="1220"/>
      <c r="AN77" s="1221" t="s">
        <v>598</v>
      </c>
      <c r="AO77" s="1221"/>
      <c r="AP77" s="1221"/>
      <c r="AQ77" s="1221"/>
      <c r="AR77" s="1221"/>
      <c r="AS77" s="1221"/>
      <c r="AT77" s="1221"/>
      <c r="AU77" s="1221"/>
      <c r="AV77" s="1221"/>
      <c r="AW77" s="1221"/>
      <c r="AX77" s="1221"/>
      <c r="AY77" s="1221"/>
      <c r="AZ77" s="1221"/>
      <c r="BA77" s="1221"/>
      <c r="BB77" s="1219" t="s">
        <v>596</v>
      </c>
      <c r="BC77" s="1219"/>
      <c r="BD77" s="1219"/>
      <c r="BE77" s="1219"/>
      <c r="BF77" s="1219"/>
      <c r="BG77" s="1219"/>
      <c r="BH77" s="1219"/>
      <c r="BI77" s="1219"/>
      <c r="BJ77" s="1219"/>
      <c r="BK77" s="1219"/>
      <c r="BL77" s="1219"/>
      <c r="BM77" s="1219"/>
      <c r="BN77" s="1219"/>
      <c r="BO77" s="1219"/>
      <c r="BP77" s="1216">
        <v>13</v>
      </c>
      <c r="BQ77" s="1216"/>
      <c r="BR77" s="1216"/>
      <c r="BS77" s="1216"/>
      <c r="BT77" s="1216"/>
      <c r="BU77" s="1216"/>
      <c r="BV77" s="1216"/>
      <c r="BW77" s="1216"/>
      <c r="BX77" s="1216">
        <v>21</v>
      </c>
      <c r="BY77" s="1216"/>
      <c r="BZ77" s="1216"/>
      <c r="CA77" s="1216"/>
      <c r="CB77" s="1216"/>
      <c r="CC77" s="1216"/>
      <c r="CD77" s="1216"/>
      <c r="CE77" s="1216"/>
      <c r="CF77" s="1216">
        <v>20.2</v>
      </c>
      <c r="CG77" s="1216"/>
      <c r="CH77" s="1216"/>
      <c r="CI77" s="1216"/>
      <c r="CJ77" s="1216"/>
      <c r="CK77" s="1216"/>
      <c r="CL77" s="1216"/>
      <c r="CM77" s="1216"/>
      <c r="CN77" s="1216">
        <v>18.3</v>
      </c>
      <c r="CO77" s="1216"/>
      <c r="CP77" s="1216"/>
      <c r="CQ77" s="1216"/>
      <c r="CR77" s="1216"/>
      <c r="CS77" s="1216"/>
      <c r="CT77" s="1216"/>
      <c r="CU77" s="1216"/>
      <c r="CV77" s="1216">
        <v>20.3</v>
      </c>
      <c r="CW77" s="1216"/>
      <c r="CX77" s="1216"/>
      <c r="CY77" s="1216"/>
      <c r="CZ77" s="1216"/>
      <c r="DA77" s="1216"/>
      <c r="DB77" s="1216"/>
      <c r="DC77" s="1216"/>
    </row>
    <row r="78" spans="2:107" ht="13.2" x14ac:dyDescent="0.2">
      <c r="B78" s="266"/>
      <c r="G78" s="1222"/>
      <c r="H78" s="1222"/>
      <c r="I78" s="1222"/>
      <c r="J78" s="1222"/>
      <c r="K78" s="1220"/>
      <c r="L78" s="1220"/>
      <c r="M78" s="1220"/>
      <c r="N78" s="1220"/>
      <c r="AN78" s="1221"/>
      <c r="AO78" s="1221"/>
      <c r="AP78" s="1221"/>
      <c r="AQ78" s="1221"/>
      <c r="AR78" s="1221"/>
      <c r="AS78" s="1221"/>
      <c r="AT78" s="1221"/>
      <c r="AU78" s="1221"/>
      <c r="AV78" s="1221"/>
      <c r="AW78" s="1221"/>
      <c r="AX78" s="1221"/>
      <c r="AY78" s="1221"/>
      <c r="AZ78" s="1221"/>
      <c r="BA78" s="1221"/>
      <c r="BB78" s="1219"/>
      <c r="BC78" s="1219"/>
      <c r="BD78" s="1219"/>
      <c r="BE78" s="1219"/>
      <c r="BF78" s="1219"/>
      <c r="BG78" s="1219"/>
      <c r="BH78" s="1219"/>
      <c r="BI78" s="1219"/>
      <c r="BJ78" s="1219"/>
      <c r="BK78" s="1219"/>
      <c r="BL78" s="1219"/>
      <c r="BM78" s="1219"/>
      <c r="BN78" s="1219"/>
      <c r="BO78" s="1219"/>
      <c r="BP78" s="1216"/>
      <c r="BQ78" s="1216"/>
      <c r="BR78" s="1216"/>
      <c r="BS78" s="1216"/>
      <c r="BT78" s="1216"/>
      <c r="BU78" s="1216"/>
      <c r="BV78" s="1216"/>
      <c r="BW78" s="1216"/>
      <c r="BX78" s="1216"/>
      <c r="BY78" s="1216"/>
      <c r="BZ78" s="1216"/>
      <c r="CA78" s="1216"/>
      <c r="CB78" s="1216"/>
      <c r="CC78" s="1216"/>
      <c r="CD78" s="1216"/>
      <c r="CE78" s="1216"/>
      <c r="CF78" s="1216"/>
      <c r="CG78" s="1216"/>
      <c r="CH78" s="1216"/>
      <c r="CI78" s="1216"/>
      <c r="CJ78" s="1216"/>
      <c r="CK78" s="1216"/>
      <c r="CL78" s="1216"/>
      <c r="CM78" s="1216"/>
      <c r="CN78" s="1216"/>
      <c r="CO78" s="1216"/>
      <c r="CP78" s="1216"/>
      <c r="CQ78" s="1216"/>
      <c r="CR78" s="1216"/>
      <c r="CS78" s="1216"/>
      <c r="CT78" s="1216"/>
      <c r="CU78" s="1216"/>
      <c r="CV78" s="1216"/>
      <c r="CW78" s="1216"/>
      <c r="CX78" s="1216"/>
      <c r="CY78" s="1216"/>
      <c r="CZ78" s="1216"/>
      <c r="DA78" s="1216"/>
      <c r="DB78" s="1216"/>
      <c r="DC78" s="1216"/>
    </row>
    <row r="79" spans="2:107" ht="13.2" x14ac:dyDescent="0.2">
      <c r="B79" s="266"/>
      <c r="G79" s="1222"/>
      <c r="H79" s="1222"/>
      <c r="I79" s="1217"/>
      <c r="J79" s="1217"/>
      <c r="K79" s="1218"/>
      <c r="L79" s="1218"/>
      <c r="M79" s="1218"/>
      <c r="N79" s="1218"/>
      <c r="AN79" s="1221"/>
      <c r="AO79" s="1221"/>
      <c r="AP79" s="1221"/>
      <c r="AQ79" s="1221"/>
      <c r="AR79" s="1221"/>
      <c r="AS79" s="1221"/>
      <c r="AT79" s="1221"/>
      <c r="AU79" s="1221"/>
      <c r="AV79" s="1221"/>
      <c r="AW79" s="1221"/>
      <c r="AX79" s="1221"/>
      <c r="AY79" s="1221"/>
      <c r="AZ79" s="1221"/>
      <c r="BA79" s="1221"/>
      <c r="BB79" s="1219" t="s">
        <v>601</v>
      </c>
      <c r="BC79" s="1219"/>
      <c r="BD79" s="1219"/>
      <c r="BE79" s="1219"/>
      <c r="BF79" s="1219"/>
      <c r="BG79" s="1219"/>
      <c r="BH79" s="1219"/>
      <c r="BI79" s="1219"/>
      <c r="BJ79" s="1219"/>
      <c r="BK79" s="1219"/>
      <c r="BL79" s="1219"/>
      <c r="BM79" s="1219"/>
      <c r="BN79" s="1219"/>
      <c r="BO79" s="1219"/>
      <c r="BP79" s="1216">
        <v>6.8</v>
      </c>
      <c r="BQ79" s="1216"/>
      <c r="BR79" s="1216"/>
      <c r="BS79" s="1216"/>
      <c r="BT79" s="1216"/>
      <c r="BU79" s="1216"/>
      <c r="BV79" s="1216"/>
      <c r="BW79" s="1216"/>
      <c r="BX79" s="1216">
        <v>6.8</v>
      </c>
      <c r="BY79" s="1216"/>
      <c r="BZ79" s="1216"/>
      <c r="CA79" s="1216"/>
      <c r="CB79" s="1216"/>
      <c r="CC79" s="1216"/>
      <c r="CD79" s="1216"/>
      <c r="CE79" s="1216"/>
      <c r="CF79" s="1216">
        <v>6.8</v>
      </c>
      <c r="CG79" s="1216"/>
      <c r="CH79" s="1216"/>
      <c r="CI79" s="1216"/>
      <c r="CJ79" s="1216"/>
      <c r="CK79" s="1216"/>
      <c r="CL79" s="1216"/>
      <c r="CM79" s="1216"/>
      <c r="CN79" s="1216">
        <v>6.8</v>
      </c>
      <c r="CO79" s="1216"/>
      <c r="CP79" s="1216"/>
      <c r="CQ79" s="1216"/>
      <c r="CR79" s="1216"/>
      <c r="CS79" s="1216"/>
      <c r="CT79" s="1216"/>
      <c r="CU79" s="1216"/>
      <c r="CV79" s="1216">
        <v>6.6</v>
      </c>
      <c r="CW79" s="1216"/>
      <c r="CX79" s="1216"/>
      <c r="CY79" s="1216"/>
      <c r="CZ79" s="1216"/>
      <c r="DA79" s="1216"/>
      <c r="DB79" s="1216"/>
      <c r="DC79" s="1216"/>
    </row>
    <row r="80" spans="2:107" ht="13.2" x14ac:dyDescent="0.2">
      <c r="B80" s="266"/>
      <c r="G80" s="1222"/>
      <c r="H80" s="1222"/>
      <c r="I80" s="1217"/>
      <c r="J80" s="1217"/>
      <c r="K80" s="1218"/>
      <c r="L80" s="1218"/>
      <c r="M80" s="1218"/>
      <c r="N80" s="1218"/>
      <c r="AN80" s="1221"/>
      <c r="AO80" s="1221"/>
      <c r="AP80" s="1221"/>
      <c r="AQ80" s="1221"/>
      <c r="AR80" s="1221"/>
      <c r="AS80" s="1221"/>
      <c r="AT80" s="1221"/>
      <c r="AU80" s="1221"/>
      <c r="AV80" s="1221"/>
      <c r="AW80" s="1221"/>
      <c r="AX80" s="1221"/>
      <c r="AY80" s="1221"/>
      <c r="AZ80" s="1221"/>
      <c r="BA80" s="1221"/>
      <c r="BB80" s="1219"/>
      <c r="BC80" s="1219"/>
      <c r="BD80" s="1219"/>
      <c r="BE80" s="1219"/>
      <c r="BF80" s="1219"/>
      <c r="BG80" s="1219"/>
      <c r="BH80" s="1219"/>
      <c r="BI80" s="1219"/>
      <c r="BJ80" s="1219"/>
      <c r="BK80" s="1219"/>
      <c r="BL80" s="1219"/>
      <c r="BM80" s="1219"/>
      <c r="BN80" s="1219"/>
      <c r="BO80" s="1219"/>
      <c r="BP80" s="1216"/>
      <c r="BQ80" s="1216"/>
      <c r="BR80" s="1216"/>
      <c r="BS80" s="1216"/>
      <c r="BT80" s="1216"/>
      <c r="BU80" s="1216"/>
      <c r="BV80" s="1216"/>
      <c r="BW80" s="1216"/>
      <c r="BX80" s="1216"/>
      <c r="BY80" s="1216"/>
      <c r="BZ80" s="1216"/>
      <c r="CA80" s="1216"/>
      <c r="CB80" s="1216"/>
      <c r="CC80" s="1216"/>
      <c r="CD80" s="1216"/>
      <c r="CE80" s="1216"/>
      <c r="CF80" s="1216"/>
      <c r="CG80" s="1216"/>
      <c r="CH80" s="1216"/>
      <c r="CI80" s="1216"/>
      <c r="CJ80" s="1216"/>
      <c r="CK80" s="1216"/>
      <c r="CL80" s="1216"/>
      <c r="CM80" s="1216"/>
      <c r="CN80" s="1216"/>
      <c r="CO80" s="1216"/>
      <c r="CP80" s="1216"/>
      <c r="CQ80" s="1216"/>
      <c r="CR80" s="1216"/>
      <c r="CS80" s="1216"/>
      <c r="CT80" s="1216"/>
      <c r="CU80" s="1216"/>
      <c r="CV80" s="1216"/>
      <c r="CW80" s="1216"/>
      <c r="CX80" s="1216"/>
      <c r="CY80" s="1216"/>
      <c r="CZ80" s="1216"/>
      <c r="DA80" s="1216"/>
      <c r="DB80" s="1216"/>
      <c r="DC80" s="1216"/>
    </row>
    <row r="81" spans="2:109" ht="13.2" x14ac:dyDescent="0.2">
      <c r="B81" s="266"/>
    </row>
    <row r="82" spans="2:109" ht="16.2" x14ac:dyDescent="0.2">
      <c r="B82" s="266"/>
      <c r="K82" s="378"/>
      <c r="L82" s="378"/>
      <c r="M82" s="378"/>
      <c r="N82" s="378"/>
      <c r="AQ82" s="378"/>
      <c r="AR82" s="378"/>
      <c r="AS82" s="378"/>
      <c r="AT82" s="378"/>
      <c r="BC82" s="378"/>
      <c r="BD82" s="378"/>
      <c r="BE82" s="378"/>
      <c r="BF82" s="378"/>
      <c r="BO82" s="378"/>
      <c r="BP82" s="378"/>
      <c r="BQ82" s="378"/>
      <c r="BR82" s="378"/>
      <c r="CA82" s="378"/>
      <c r="CB82" s="378"/>
      <c r="CC82" s="378"/>
      <c r="CD82" s="378"/>
      <c r="CM82" s="378"/>
      <c r="CN82" s="378"/>
      <c r="CO82" s="378"/>
      <c r="CP82" s="378"/>
      <c r="CY82" s="378"/>
      <c r="CZ82" s="378"/>
      <c r="DA82" s="378"/>
      <c r="DB82" s="378"/>
      <c r="DC82" s="378"/>
    </row>
    <row r="83" spans="2:109" ht="13.2" x14ac:dyDescent="0.2">
      <c r="B83" s="347"/>
      <c r="C83" s="318"/>
      <c r="D83" s="318"/>
      <c r="E83" s="318"/>
      <c r="F83" s="318"/>
      <c r="G83" s="318"/>
      <c r="H83" s="318"/>
      <c r="I83" s="318"/>
      <c r="J83" s="318"/>
      <c r="K83" s="318"/>
      <c r="L83" s="318"/>
      <c r="M83" s="318"/>
      <c r="N83" s="318"/>
      <c r="O83" s="318"/>
      <c r="P83" s="318"/>
      <c r="Q83" s="318"/>
      <c r="R83" s="318"/>
      <c r="S83" s="318"/>
      <c r="T83" s="318"/>
      <c r="U83" s="318"/>
      <c r="V83" s="318"/>
      <c r="W83" s="318"/>
      <c r="X83" s="318"/>
      <c r="Y83" s="318"/>
      <c r="Z83" s="318"/>
      <c r="AA83" s="318"/>
      <c r="AB83" s="318"/>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18"/>
      <c r="AY83" s="318"/>
      <c r="AZ83" s="318"/>
      <c r="BA83" s="318"/>
      <c r="BB83" s="318"/>
      <c r="BC83" s="318"/>
      <c r="BD83" s="318"/>
      <c r="BE83" s="318"/>
      <c r="BF83" s="318"/>
      <c r="BG83" s="318"/>
      <c r="BH83" s="318"/>
      <c r="BI83" s="318"/>
      <c r="BJ83" s="318"/>
      <c r="BK83" s="318"/>
      <c r="BL83" s="318"/>
      <c r="BM83" s="318"/>
      <c r="BN83" s="318"/>
      <c r="BO83" s="318"/>
      <c r="BP83" s="318"/>
      <c r="BQ83" s="318"/>
      <c r="BR83" s="318"/>
      <c r="BS83" s="318"/>
      <c r="BT83" s="318"/>
      <c r="BU83" s="318"/>
      <c r="BV83" s="318"/>
      <c r="BW83" s="318"/>
      <c r="BX83" s="318"/>
      <c r="BY83" s="318"/>
      <c r="BZ83" s="318"/>
      <c r="CA83" s="318"/>
      <c r="CB83" s="318"/>
      <c r="CC83" s="318"/>
      <c r="CD83" s="318"/>
      <c r="CE83" s="318"/>
      <c r="CF83" s="318"/>
      <c r="CG83" s="318"/>
      <c r="CH83" s="318"/>
      <c r="CI83" s="318"/>
      <c r="CJ83" s="318"/>
      <c r="CK83" s="318"/>
      <c r="CL83" s="318"/>
      <c r="CM83" s="318"/>
      <c r="CN83" s="318"/>
      <c r="CO83" s="318"/>
      <c r="CP83" s="318"/>
      <c r="CQ83" s="318"/>
      <c r="CR83" s="318"/>
      <c r="CS83" s="318"/>
      <c r="CT83" s="318"/>
      <c r="CU83" s="318"/>
      <c r="CV83" s="318"/>
      <c r="CW83" s="318"/>
      <c r="CX83" s="318"/>
      <c r="CY83" s="318"/>
      <c r="CZ83" s="318"/>
      <c r="DA83" s="318"/>
      <c r="DB83" s="318"/>
      <c r="DC83" s="318"/>
      <c r="DD83" s="348"/>
    </row>
    <row r="84" spans="2:109" ht="13.2" x14ac:dyDescent="0.2">
      <c r="DD84" s="262"/>
      <c r="DE84" s="262"/>
    </row>
    <row r="85" spans="2:109" ht="13.2" x14ac:dyDescent="0.2">
      <c r="DD85" s="262"/>
      <c r="DE85" s="262"/>
    </row>
    <row r="86" spans="2:109" ht="13.2" hidden="1" x14ac:dyDescent="0.2">
      <c r="DD86" s="262"/>
      <c r="DE86" s="262"/>
    </row>
    <row r="87" spans="2:109" ht="13.2" hidden="1" x14ac:dyDescent="0.2">
      <c r="K87" s="379"/>
      <c r="AQ87" s="379"/>
      <c r="BC87" s="379"/>
      <c r="BO87" s="379"/>
      <c r="CA87" s="379"/>
      <c r="CM87" s="379"/>
      <c r="CY87" s="379"/>
      <c r="DD87" s="262"/>
      <c r="DE87" s="262"/>
    </row>
    <row r="88" spans="2:109" ht="13.2" hidden="1" x14ac:dyDescent="0.2">
      <c r="DD88" s="262"/>
      <c r="DE88" s="262"/>
    </row>
    <row r="89" spans="2:109" ht="13.2" hidden="1" x14ac:dyDescent="0.2">
      <c r="DD89" s="262"/>
      <c r="DE89" s="262"/>
    </row>
    <row r="90" spans="2:109" ht="13.2" hidden="1" x14ac:dyDescent="0.2">
      <c r="DD90" s="262"/>
      <c r="DE90" s="262"/>
    </row>
    <row r="91" spans="2:109" ht="13.2" hidden="1" x14ac:dyDescent="0.2">
      <c r="DD91" s="262"/>
      <c r="DE91" s="262"/>
    </row>
    <row r="92" spans="2:109" ht="13.5" hidden="1" customHeight="1" x14ac:dyDescent="0.2">
      <c r="DD92" s="262"/>
      <c r="DE92" s="262"/>
    </row>
    <row r="93" spans="2:109" ht="13.5" hidden="1" customHeight="1" x14ac:dyDescent="0.2">
      <c r="DD93" s="262"/>
      <c r="DE93" s="262"/>
    </row>
    <row r="94" spans="2:109" ht="13.5" hidden="1" customHeight="1" x14ac:dyDescent="0.2">
      <c r="DD94" s="262"/>
      <c r="DE94" s="262"/>
    </row>
    <row r="95" spans="2:109" ht="13.5" hidden="1" customHeight="1" x14ac:dyDescent="0.2">
      <c r="DD95" s="262"/>
      <c r="DE95" s="262"/>
    </row>
    <row r="96" spans="2:109" ht="13.5" hidden="1" customHeight="1" x14ac:dyDescent="0.2">
      <c r="DD96" s="262"/>
      <c r="DE96" s="262"/>
    </row>
    <row r="97" s="262" customFormat="1" ht="13.5" hidden="1" customHeight="1" x14ac:dyDescent="0.2"/>
    <row r="98" s="262" customFormat="1" ht="13.5" hidden="1" customHeight="1" x14ac:dyDescent="0.2"/>
    <row r="99" s="262" customFormat="1" ht="13.5" hidden="1" customHeight="1" x14ac:dyDescent="0.2"/>
    <row r="100" s="262" customFormat="1" ht="13.5" hidden="1" customHeight="1" x14ac:dyDescent="0.2"/>
    <row r="101" s="262" customFormat="1" ht="13.5" hidden="1" customHeight="1" x14ac:dyDescent="0.2"/>
    <row r="102" s="262" customFormat="1" ht="13.5" hidden="1" customHeight="1" x14ac:dyDescent="0.2"/>
    <row r="103" s="262" customFormat="1" ht="13.5" hidden="1" customHeight="1" x14ac:dyDescent="0.2"/>
    <row r="104" s="262" customFormat="1" ht="13.5" hidden="1" customHeight="1" x14ac:dyDescent="0.2"/>
    <row r="105" s="262" customFormat="1" ht="13.5" hidden="1" customHeight="1" x14ac:dyDescent="0.2"/>
    <row r="106" s="262" customFormat="1" ht="13.5" hidden="1" customHeight="1" x14ac:dyDescent="0.2"/>
    <row r="107" s="262" customFormat="1" ht="13.5" hidden="1" customHeight="1" x14ac:dyDescent="0.2"/>
    <row r="108" s="262" customFormat="1" ht="13.5" hidden="1" customHeight="1" x14ac:dyDescent="0.2"/>
    <row r="109" s="262" customFormat="1" ht="13.5" hidden="1" customHeight="1" x14ac:dyDescent="0.2"/>
    <row r="110" s="262" customFormat="1" ht="13.5" hidden="1" customHeight="1" x14ac:dyDescent="0.2"/>
    <row r="111" s="262" customFormat="1" ht="13.5" hidden="1" customHeight="1" x14ac:dyDescent="0.2"/>
    <row r="112" s="262" customFormat="1" ht="13.5" hidden="1" customHeight="1" x14ac:dyDescent="0.2"/>
    <row r="113" s="262" customFormat="1" ht="13.5" hidden="1" customHeight="1" x14ac:dyDescent="0.2"/>
    <row r="114" s="262" customFormat="1" ht="13.5" hidden="1" customHeight="1" x14ac:dyDescent="0.2"/>
    <row r="115" s="262" customFormat="1" ht="13.5" hidden="1" customHeight="1" x14ac:dyDescent="0.2"/>
    <row r="116" s="262" customFormat="1" ht="13.5" hidden="1" customHeight="1" x14ac:dyDescent="0.2"/>
    <row r="117" s="262" customFormat="1" ht="13.5" hidden="1" customHeight="1" x14ac:dyDescent="0.2"/>
    <row r="118" s="262" customFormat="1" ht="13.5" hidden="1" customHeight="1" x14ac:dyDescent="0.2"/>
    <row r="119" s="262" customFormat="1" ht="13.5" hidden="1" customHeight="1" x14ac:dyDescent="0.2"/>
    <row r="120" s="262" customFormat="1" ht="13.5" hidden="1" customHeight="1" x14ac:dyDescent="0.2"/>
    <row r="121" s="262" customFormat="1" ht="13.5" hidden="1" customHeight="1" x14ac:dyDescent="0.2"/>
    <row r="122" s="262" customFormat="1" ht="13.5" hidden="1" customHeight="1" x14ac:dyDescent="0.2"/>
    <row r="123" s="262" customFormat="1" ht="13.5" hidden="1" customHeight="1" x14ac:dyDescent="0.2"/>
    <row r="124" s="262" customFormat="1" ht="13.5" hidden="1" customHeight="1" x14ac:dyDescent="0.2"/>
    <row r="125" s="262" customFormat="1" ht="13.5" hidden="1" customHeight="1" x14ac:dyDescent="0.2"/>
    <row r="126" s="262" customFormat="1" ht="13.5" hidden="1" customHeight="1" x14ac:dyDescent="0.2"/>
    <row r="127" s="262" customFormat="1" ht="13.5" hidden="1" customHeight="1" x14ac:dyDescent="0.2"/>
    <row r="128" s="262" customFormat="1" ht="13.5" hidden="1" customHeight="1" x14ac:dyDescent="0.2"/>
    <row r="129" s="262" customFormat="1" ht="13.5" hidden="1" customHeight="1" x14ac:dyDescent="0.2"/>
    <row r="130" s="262" customFormat="1" ht="13.5" hidden="1" customHeight="1" x14ac:dyDescent="0.2"/>
    <row r="131" s="262" customFormat="1" ht="13.5" hidden="1" customHeight="1" x14ac:dyDescent="0.2"/>
    <row r="132" s="262" customFormat="1" ht="13.5" hidden="1" customHeight="1" x14ac:dyDescent="0.2"/>
    <row r="133" s="262" customFormat="1" ht="13.5" hidden="1" customHeight="1" x14ac:dyDescent="0.2"/>
    <row r="134" s="262" customFormat="1" ht="13.5" hidden="1" customHeight="1" x14ac:dyDescent="0.2"/>
    <row r="135" s="262" customFormat="1" ht="13.5" hidden="1" customHeight="1" x14ac:dyDescent="0.2"/>
    <row r="136" s="262" customFormat="1" ht="13.5" hidden="1" customHeight="1" x14ac:dyDescent="0.2"/>
    <row r="137" s="262" customFormat="1" ht="13.5" hidden="1" customHeight="1" x14ac:dyDescent="0.2"/>
    <row r="138" s="262" customFormat="1" ht="13.5" hidden="1" customHeight="1" x14ac:dyDescent="0.2"/>
    <row r="139" s="262" customFormat="1" ht="13.5" hidden="1" customHeight="1" x14ac:dyDescent="0.2"/>
    <row r="140" s="262" customFormat="1" ht="13.5" hidden="1" customHeight="1" x14ac:dyDescent="0.2"/>
    <row r="141" s="262" customFormat="1" ht="13.5" hidden="1" customHeight="1" x14ac:dyDescent="0.2"/>
    <row r="142" s="262" customFormat="1" ht="13.5" hidden="1" customHeight="1" x14ac:dyDescent="0.2"/>
    <row r="143" s="262" customFormat="1" ht="13.5" hidden="1" customHeight="1" x14ac:dyDescent="0.2"/>
    <row r="144" s="262" customFormat="1" ht="13.5" hidden="1" customHeight="1" x14ac:dyDescent="0.2"/>
    <row r="145" s="262" customFormat="1" ht="13.5" hidden="1" customHeight="1" x14ac:dyDescent="0.2"/>
    <row r="146" s="262" customFormat="1" ht="13.5" hidden="1" customHeight="1" x14ac:dyDescent="0.2"/>
    <row r="147" s="262" customFormat="1" ht="13.5" hidden="1" customHeight="1" x14ac:dyDescent="0.2"/>
    <row r="148" s="262" customFormat="1" ht="13.5" hidden="1" customHeight="1" x14ac:dyDescent="0.2"/>
    <row r="149" s="262" customFormat="1" ht="13.5" hidden="1" customHeight="1" x14ac:dyDescent="0.2"/>
    <row r="150" s="262" customFormat="1" ht="13.5" hidden="1" customHeight="1" x14ac:dyDescent="0.2"/>
    <row r="151" s="262" customFormat="1" ht="13.5" hidden="1" customHeight="1" x14ac:dyDescent="0.2"/>
    <row r="152" s="262" customFormat="1" ht="13.5" hidden="1" customHeight="1" x14ac:dyDescent="0.2"/>
    <row r="153" s="262" customFormat="1" ht="13.5" hidden="1" customHeight="1" x14ac:dyDescent="0.2"/>
    <row r="154" s="262" customFormat="1" ht="13.5" hidden="1" customHeight="1" x14ac:dyDescent="0.2"/>
    <row r="155" s="262" customFormat="1" ht="13.5" hidden="1" customHeight="1" x14ac:dyDescent="0.2"/>
    <row r="156" s="262" customFormat="1" ht="13.5" hidden="1" customHeight="1" x14ac:dyDescent="0.2"/>
    <row r="157" s="262" customFormat="1" ht="13.5" hidden="1" customHeight="1" x14ac:dyDescent="0.2"/>
    <row r="158" s="262" customFormat="1" ht="13.5" hidden="1" customHeight="1" x14ac:dyDescent="0.2"/>
    <row r="159" s="262" customFormat="1" ht="13.5" hidden="1" customHeight="1" x14ac:dyDescent="0.2"/>
    <row r="160" s="262" customFormat="1" ht="13.5" hidden="1" customHeight="1" x14ac:dyDescent="0.2"/>
  </sheetData>
  <sheetProtection algorithmName="SHA-512" hashValue="yHPCWztyHNTajgse7SBWkEhn7N3YWrw4ZjW2xFjyhg3Fi2B0CGqs5bgLmq2Z+MvrcaHIulM4BBnyx99UB1TcFw==" saltValue="jAI//l4gTWyw+guHHNBiH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ED35D-1B18-4737-9C25-C44D331CA01E}">
  <sheetPr>
    <pageSetUpPr fitToPage="1"/>
  </sheetPr>
  <dimension ref="A1:DR125"/>
  <sheetViews>
    <sheetView showGridLines="0" zoomScale="70" zoomScaleNormal="70" zoomScaleSheetLayoutView="70" workbookViewId="0">
      <selection activeCell="CF38" sqref="CF38"/>
    </sheetView>
  </sheetViews>
  <sheetFormatPr defaultColWidth="0" defaultRowHeight="13.5" customHeight="1" zeroHeight="1" x14ac:dyDescent="0.2"/>
  <cols>
    <col min="1" max="34" width="2.44140625" style="261" customWidth="1"/>
    <col min="35" max="122" width="2.44140625" style="260" customWidth="1"/>
    <col min="123" max="16384" width="2.44140625" style="260" hidden="1"/>
  </cols>
  <sheetData>
    <row r="1" spans="1:34" ht="13.5" customHeight="1" x14ac:dyDescent="0.2">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row>
    <row r="2" spans="1:34" ht="13.2" x14ac:dyDescent="0.2">
      <c r="S2" s="260"/>
      <c r="AH2" s="260"/>
    </row>
    <row r="3" spans="1:34" ht="13.2" x14ac:dyDescent="0.2">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row>
    <row r="4" spans="1:34" ht="13.2" x14ac:dyDescent="0.2"/>
    <row r="5" spans="1:34" ht="13.2" x14ac:dyDescent="0.2"/>
    <row r="6" spans="1:34" ht="13.2" x14ac:dyDescent="0.2"/>
    <row r="7" spans="1:34" ht="13.2" x14ac:dyDescent="0.2"/>
    <row r="8" spans="1:34" ht="13.2" x14ac:dyDescent="0.2"/>
    <row r="9" spans="1:34" ht="13.2" x14ac:dyDescent="0.2">
      <c r="AH9" s="26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0"/>
    </row>
    <row r="18" spans="12:34" ht="13.2" x14ac:dyDescent="0.2"/>
    <row r="19" spans="12:34" ht="13.2" x14ac:dyDescent="0.2"/>
    <row r="20" spans="12:34" ht="13.2" x14ac:dyDescent="0.2">
      <c r="AH20" s="260"/>
    </row>
    <row r="21" spans="12:34" ht="13.2" x14ac:dyDescent="0.2">
      <c r="AH21" s="260"/>
    </row>
    <row r="22" spans="12:34" ht="13.2" x14ac:dyDescent="0.2"/>
    <row r="23" spans="12:34" ht="13.2" x14ac:dyDescent="0.2"/>
    <row r="24" spans="12:34" ht="13.2" x14ac:dyDescent="0.2">
      <c r="Q24" s="260"/>
    </row>
    <row r="25" spans="12:34" ht="13.2" x14ac:dyDescent="0.2"/>
    <row r="26" spans="12:34" ht="13.2" x14ac:dyDescent="0.2"/>
    <row r="27" spans="12:34" ht="13.2" x14ac:dyDescent="0.2"/>
    <row r="28" spans="12:34" ht="13.2" x14ac:dyDescent="0.2">
      <c r="O28" s="260"/>
      <c r="T28" s="260"/>
      <c r="AH28" s="260"/>
    </row>
    <row r="29" spans="12:34" ht="13.2" x14ac:dyDescent="0.2"/>
    <row r="30" spans="12:34" ht="13.2" x14ac:dyDescent="0.2"/>
    <row r="31" spans="12:34" ht="13.2" x14ac:dyDescent="0.2">
      <c r="Q31" s="260"/>
    </row>
    <row r="32" spans="12:34" ht="13.2" x14ac:dyDescent="0.2">
      <c r="L32" s="260"/>
    </row>
    <row r="33" spans="2:34" ht="13.2" x14ac:dyDescent="0.2">
      <c r="C33" s="260"/>
      <c r="E33" s="260"/>
      <c r="G33" s="260"/>
      <c r="I33" s="260"/>
      <c r="X33" s="260"/>
    </row>
    <row r="34" spans="2:34" ht="13.2" x14ac:dyDescent="0.2">
      <c r="B34" s="260"/>
      <c r="P34" s="260"/>
      <c r="R34" s="260"/>
      <c r="T34" s="260"/>
    </row>
    <row r="35" spans="2:34" ht="13.2" x14ac:dyDescent="0.2">
      <c r="D35" s="260"/>
      <c r="W35" s="260"/>
      <c r="AC35" s="260"/>
      <c r="AD35" s="260"/>
      <c r="AE35" s="260"/>
      <c r="AF35" s="260"/>
      <c r="AG35" s="260"/>
      <c r="AH35" s="260"/>
    </row>
    <row r="36" spans="2:34" ht="13.2" x14ac:dyDescent="0.2">
      <c r="H36" s="260"/>
      <c r="J36" s="260"/>
      <c r="K36" s="260"/>
      <c r="M36" s="260"/>
      <c r="Y36" s="260"/>
      <c r="Z36" s="260"/>
      <c r="AA36" s="260"/>
      <c r="AB36" s="260"/>
      <c r="AC36" s="260"/>
      <c r="AD36" s="260"/>
      <c r="AE36" s="260"/>
      <c r="AF36" s="260"/>
      <c r="AG36" s="260"/>
      <c r="AH36" s="260"/>
    </row>
    <row r="37" spans="2:34" ht="13.2" x14ac:dyDescent="0.2">
      <c r="AH37" s="260"/>
    </row>
    <row r="38" spans="2:34" ht="13.2" x14ac:dyDescent="0.2">
      <c r="AG38" s="260"/>
      <c r="AH38" s="260"/>
    </row>
    <row r="39" spans="2:34" ht="13.2" x14ac:dyDescent="0.2"/>
    <row r="40" spans="2:34" ht="13.2" x14ac:dyDescent="0.2">
      <c r="X40" s="260"/>
    </row>
    <row r="41" spans="2:34" ht="13.2" x14ac:dyDescent="0.2">
      <c r="R41" s="260"/>
    </row>
    <row r="42" spans="2:34" ht="13.2" x14ac:dyDescent="0.2">
      <c r="W42" s="260"/>
    </row>
    <row r="43" spans="2:34" ht="13.2" x14ac:dyDescent="0.2">
      <c r="Y43" s="260"/>
      <c r="Z43" s="260"/>
      <c r="AA43" s="260"/>
      <c r="AB43" s="260"/>
      <c r="AC43" s="260"/>
      <c r="AD43" s="260"/>
      <c r="AE43" s="260"/>
      <c r="AF43" s="260"/>
      <c r="AG43" s="260"/>
      <c r="AH43" s="260"/>
    </row>
    <row r="44" spans="2:34" ht="13.2" x14ac:dyDescent="0.2">
      <c r="AH44" s="260"/>
    </row>
    <row r="45" spans="2:34" ht="13.2" x14ac:dyDescent="0.2">
      <c r="X45" s="260"/>
    </row>
    <row r="46" spans="2:34" ht="13.2" x14ac:dyDescent="0.2"/>
    <row r="47" spans="2:34" ht="13.2" x14ac:dyDescent="0.2"/>
    <row r="48" spans="2:34" ht="13.2" x14ac:dyDescent="0.2">
      <c r="W48" s="260"/>
      <c r="Y48" s="260"/>
      <c r="Z48" s="260"/>
      <c r="AA48" s="260"/>
      <c r="AB48" s="260"/>
      <c r="AC48" s="260"/>
      <c r="AD48" s="260"/>
      <c r="AE48" s="260"/>
      <c r="AF48" s="260"/>
      <c r="AG48" s="260"/>
      <c r="AH48" s="260"/>
    </row>
    <row r="49" spans="28:34" ht="13.2" x14ac:dyDescent="0.2"/>
    <row r="50" spans="28:34" ht="13.2" x14ac:dyDescent="0.2">
      <c r="AE50" s="260"/>
      <c r="AF50" s="260"/>
      <c r="AG50" s="260"/>
      <c r="AH50" s="260"/>
    </row>
    <row r="51" spans="28:34" ht="13.2" x14ac:dyDescent="0.2">
      <c r="AC51" s="260"/>
      <c r="AD51" s="260"/>
      <c r="AE51" s="260"/>
      <c r="AF51" s="260"/>
      <c r="AG51" s="260"/>
      <c r="AH51" s="260"/>
    </row>
    <row r="52" spans="28:34" ht="13.2" x14ac:dyDescent="0.2"/>
    <row r="53" spans="28:34" ht="13.2" x14ac:dyDescent="0.2">
      <c r="AF53" s="260"/>
      <c r="AG53" s="260"/>
      <c r="AH53" s="260"/>
    </row>
    <row r="54" spans="28:34" ht="13.2" x14ac:dyDescent="0.2">
      <c r="AH54" s="260"/>
    </row>
    <row r="55" spans="28:34" ht="13.2" x14ac:dyDescent="0.2"/>
    <row r="56" spans="28:34" ht="13.2" x14ac:dyDescent="0.2">
      <c r="AB56" s="260"/>
      <c r="AC56" s="260"/>
      <c r="AD56" s="260"/>
      <c r="AE56" s="260"/>
      <c r="AF56" s="260"/>
      <c r="AG56" s="260"/>
      <c r="AH56" s="260"/>
    </row>
    <row r="57" spans="28:34" ht="13.2" x14ac:dyDescent="0.2">
      <c r="AH57" s="260"/>
    </row>
    <row r="58" spans="28:34" ht="13.2" x14ac:dyDescent="0.2">
      <c r="AH58" s="260"/>
    </row>
    <row r="59" spans="28:34" ht="13.2" x14ac:dyDescent="0.2"/>
    <row r="60" spans="28:34" ht="13.2" x14ac:dyDescent="0.2"/>
    <row r="61" spans="28:34" ht="13.2" x14ac:dyDescent="0.2"/>
    <row r="62" spans="28:34" ht="13.2" x14ac:dyDescent="0.2"/>
    <row r="63" spans="28:34" ht="13.2" x14ac:dyDescent="0.2">
      <c r="AH63" s="260"/>
    </row>
    <row r="64" spans="28:34" ht="13.2" x14ac:dyDescent="0.2">
      <c r="AG64" s="260"/>
      <c r="AH64" s="260"/>
    </row>
    <row r="65" spans="28:34" ht="13.2" x14ac:dyDescent="0.2"/>
    <row r="66" spans="28:34" ht="13.2" x14ac:dyDescent="0.2"/>
    <row r="67" spans="28:34" ht="13.2" x14ac:dyDescent="0.2"/>
    <row r="68" spans="28:34" ht="13.2" x14ac:dyDescent="0.2">
      <c r="AB68" s="260"/>
      <c r="AC68" s="260"/>
      <c r="AD68" s="260"/>
      <c r="AE68" s="260"/>
      <c r="AF68" s="260"/>
      <c r="AG68" s="260"/>
      <c r="AH68" s="260"/>
    </row>
    <row r="69" spans="28:34" ht="13.2" x14ac:dyDescent="0.2">
      <c r="AF69" s="260"/>
      <c r="AG69" s="260"/>
      <c r="AH69" s="260"/>
    </row>
    <row r="70" spans="28:34" ht="13.2" x14ac:dyDescent="0.2"/>
    <row r="71" spans="28:34" ht="13.2" x14ac:dyDescent="0.2"/>
    <row r="72" spans="28:34" ht="13.2" x14ac:dyDescent="0.2"/>
    <row r="73" spans="28:34" ht="13.2" x14ac:dyDescent="0.2"/>
    <row r="74" spans="28:34" ht="13.2" x14ac:dyDescent="0.2"/>
    <row r="75" spans="28:34" ht="13.2" x14ac:dyDescent="0.2">
      <c r="AH75" s="260"/>
    </row>
    <row r="76" spans="28:34" ht="13.2" x14ac:dyDescent="0.2">
      <c r="AF76" s="260"/>
      <c r="AG76" s="260"/>
      <c r="AH76" s="260"/>
    </row>
    <row r="77" spans="28:34" ht="13.2" x14ac:dyDescent="0.2">
      <c r="AG77" s="260"/>
      <c r="AH77" s="260"/>
    </row>
    <row r="78" spans="28:34" ht="13.2" x14ac:dyDescent="0.2"/>
    <row r="79" spans="28:34" ht="13.2" x14ac:dyDescent="0.2"/>
    <row r="80" spans="28:34" ht="13.2" x14ac:dyDescent="0.2"/>
    <row r="81" spans="25:34" ht="13.2" x14ac:dyDescent="0.2"/>
    <row r="82" spans="25:34" ht="13.2" x14ac:dyDescent="0.2">
      <c r="Y82" s="260"/>
    </row>
    <row r="83" spans="25:34" ht="13.2" x14ac:dyDescent="0.2">
      <c r="Y83" s="260"/>
      <c r="Z83" s="260"/>
      <c r="AA83" s="260"/>
      <c r="AB83" s="260"/>
      <c r="AC83" s="260"/>
      <c r="AD83" s="260"/>
      <c r="AE83" s="260"/>
      <c r="AF83" s="260"/>
      <c r="AG83" s="260"/>
      <c r="AH83" s="260"/>
    </row>
    <row r="84" spans="25:34" ht="13.2" x14ac:dyDescent="0.2"/>
    <row r="85" spans="25:34" ht="13.2" x14ac:dyDescent="0.2"/>
    <row r="86" spans="25:34" ht="13.2" x14ac:dyDescent="0.2"/>
    <row r="87" spans="25:34" ht="13.2" x14ac:dyDescent="0.2"/>
    <row r="88" spans="25:34" ht="13.2" x14ac:dyDescent="0.2">
      <c r="AH88" s="26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0"/>
      <c r="AG94" s="260"/>
      <c r="AH94" s="260"/>
    </row>
    <row r="95" spans="25:34" ht="13.5" customHeight="1" x14ac:dyDescent="0.2">
      <c r="AH95" s="26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0"/>
    </row>
    <row r="102" spans="33:34" ht="13.5" customHeight="1" x14ac:dyDescent="0.2"/>
    <row r="103" spans="33:34" ht="13.5" customHeight="1" x14ac:dyDescent="0.2"/>
    <row r="104" spans="33:34" ht="13.5" customHeight="1" x14ac:dyDescent="0.2">
      <c r="AG104" s="260"/>
      <c r="AH104" s="26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0"/>
    </row>
    <row r="117" spans="34:122" ht="13.5" customHeight="1" x14ac:dyDescent="0.2"/>
    <row r="118" spans="34:122" ht="13.5" customHeight="1" x14ac:dyDescent="0.2"/>
    <row r="119" spans="34:122" ht="13.5" customHeight="1" x14ac:dyDescent="0.2"/>
    <row r="120" spans="34:122" ht="13.5" customHeight="1" x14ac:dyDescent="0.2">
      <c r="AH120" s="260"/>
    </row>
    <row r="121" spans="34:122" ht="13.5" customHeight="1" x14ac:dyDescent="0.2">
      <c r="AH121" s="260"/>
    </row>
    <row r="122" spans="34:122" ht="13.5" customHeight="1" x14ac:dyDescent="0.2"/>
    <row r="123" spans="34:122" ht="13.5" customHeight="1" x14ac:dyDescent="0.2"/>
    <row r="124" spans="34:122" ht="13.5" customHeight="1" x14ac:dyDescent="0.2"/>
    <row r="125" spans="34:122" ht="13.5" customHeight="1" x14ac:dyDescent="0.2">
      <c r="DR125" s="260" t="s">
        <v>496</v>
      </c>
    </row>
  </sheetData>
  <sheetProtection algorithmName="SHA-512" hashValue="Md2S5cxckXU33JejgRBYRvR4oE4tbsBIsKDRhlDvG7BqJzzJ3pBp7jEdlsiVL1fl967tNjsng8TjVVh0F0M3NQ==" saltValue="jqvRdjRVgoKnRc59H69Y8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AFCE9-985F-42AB-AE87-200933ADB457}">
  <sheetPr>
    <pageSetUpPr fitToPage="1"/>
  </sheetPr>
  <dimension ref="A1:DR125"/>
  <sheetViews>
    <sheetView showGridLines="0" topLeftCell="A83" zoomScale="70" zoomScaleNormal="70" zoomScaleSheetLayoutView="55" workbookViewId="0">
      <selection activeCell="CF38" sqref="CF38"/>
    </sheetView>
  </sheetViews>
  <sheetFormatPr defaultColWidth="0" defaultRowHeight="13.5" customHeight="1" zeroHeight="1" x14ac:dyDescent="0.2"/>
  <cols>
    <col min="1" max="34" width="2.44140625" style="261" customWidth="1"/>
    <col min="35" max="122" width="2.44140625" style="260" customWidth="1"/>
    <col min="123" max="16384" width="2.44140625" style="260" hidden="1"/>
  </cols>
  <sheetData>
    <row r="1" spans="2:34" ht="13.5" customHeight="1" x14ac:dyDescent="0.2">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row>
    <row r="2" spans="2:34" ht="13.2" x14ac:dyDescent="0.2">
      <c r="S2" s="260"/>
      <c r="AH2" s="260"/>
    </row>
    <row r="3" spans="2:34" ht="13.2" x14ac:dyDescent="0.2">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row>
    <row r="4" spans="2:34" ht="13.2" x14ac:dyDescent="0.2"/>
    <row r="5" spans="2:34" ht="13.2" x14ac:dyDescent="0.2"/>
    <row r="6" spans="2:34" ht="13.2" x14ac:dyDescent="0.2"/>
    <row r="7" spans="2:34" ht="13.2" x14ac:dyDescent="0.2"/>
    <row r="8" spans="2:34" ht="13.2" x14ac:dyDescent="0.2"/>
    <row r="9" spans="2:34" ht="13.2" x14ac:dyDescent="0.2">
      <c r="AH9" s="26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0"/>
    </row>
    <row r="18" spans="12:34" ht="13.2" x14ac:dyDescent="0.2"/>
    <row r="19" spans="12:34" ht="13.2" x14ac:dyDescent="0.2"/>
    <row r="20" spans="12:34" ht="13.2" x14ac:dyDescent="0.2">
      <c r="AH20" s="260"/>
    </row>
    <row r="21" spans="12:34" ht="13.2" x14ac:dyDescent="0.2">
      <c r="AH21" s="260"/>
    </row>
    <row r="22" spans="12:34" ht="13.2" x14ac:dyDescent="0.2"/>
    <row r="23" spans="12:34" ht="13.2" x14ac:dyDescent="0.2"/>
    <row r="24" spans="12:34" ht="13.2" x14ac:dyDescent="0.2">
      <c r="Q24" s="260"/>
    </row>
    <row r="25" spans="12:34" ht="13.2" x14ac:dyDescent="0.2"/>
    <row r="26" spans="12:34" ht="13.2" x14ac:dyDescent="0.2"/>
    <row r="27" spans="12:34" ht="13.2" x14ac:dyDescent="0.2"/>
    <row r="28" spans="12:34" ht="13.2" x14ac:dyDescent="0.2">
      <c r="O28" s="260"/>
      <c r="T28" s="260"/>
      <c r="AH28" s="260"/>
    </row>
    <row r="29" spans="12:34" ht="13.2" x14ac:dyDescent="0.2"/>
    <row r="30" spans="12:34" ht="13.2" x14ac:dyDescent="0.2"/>
    <row r="31" spans="12:34" ht="13.2" x14ac:dyDescent="0.2">
      <c r="Q31" s="260"/>
    </row>
    <row r="32" spans="12:34" ht="13.2" x14ac:dyDescent="0.2">
      <c r="L32" s="260"/>
    </row>
    <row r="33" spans="2:34" ht="13.2" x14ac:dyDescent="0.2">
      <c r="C33" s="260"/>
      <c r="E33" s="260"/>
      <c r="G33" s="260"/>
      <c r="I33" s="260"/>
      <c r="X33" s="260"/>
    </row>
    <row r="34" spans="2:34" ht="13.2" x14ac:dyDescent="0.2">
      <c r="B34" s="260"/>
      <c r="P34" s="260"/>
      <c r="R34" s="260"/>
      <c r="T34" s="260"/>
    </row>
    <row r="35" spans="2:34" ht="13.2" x14ac:dyDescent="0.2">
      <c r="D35" s="260"/>
      <c r="W35" s="260"/>
      <c r="AC35" s="260"/>
      <c r="AD35" s="260"/>
      <c r="AE35" s="260"/>
      <c r="AF35" s="260"/>
      <c r="AG35" s="260"/>
      <c r="AH35" s="260"/>
    </row>
    <row r="36" spans="2:34" ht="13.2" x14ac:dyDescent="0.2">
      <c r="H36" s="260"/>
      <c r="J36" s="260"/>
      <c r="K36" s="260"/>
      <c r="M36" s="260"/>
      <c r="Y36" s="260"/>
      <c r="Z36" s="260"/>
      <c r="AA36" s="260"/>
      <c r="AB36" s="260"/>
      <c r="AC36" s="260"/>
      <c r="AD36" s="260"/>
      <c r="AE36" s="260"/>
      <c r="AF36" s="260"/>
      <c r="AG36" s="260"/>
      <c r="AH36" s="260"/>
    </row>
    <row r="37" spans="2:34" ht="13.2" x14ac:dyDescent="0.2">
      <c r="AH37" s="260"/>
    </row>
    <row r="38" spans="2:34" ht="13.2" x14ac:dyDescent="0.2">
      <c r="AG38" s="260"/>
      <c r="AH38" s="260"/>
    </row>
    <row r="39" spans="2:34" ht="13.2" x14ac:dyDescent="0.2"/>
    <row r="40" spans="2:34" ht="13.2" x14ac:dyDescent="0.2">
      <c r="X40" s="260"/>
    </row>
    <row r="41" spans="2:34" ht="13.2" x14ac:dyDescent="0.2">
      <c r="R41" s="260"/>
    </row>
    <row r="42" spans="2:34" ht="13.2" x14ac:dyDescent="0.2">
      <c r="W42" s="260"/>
    </row>
    <row r="43" spans="2:34" ht="13.2" x14ac:dyDescent="0.2">
      <c r="Y43" s="260"/>
      <c r="Z43" s="260"/>
      <c r="AA43" s="260"/>
      <c r="AB43" s="260"/>
      <c r="AC43" s="260"/>
      <c r="AD43" s="260"/>
      <c r="AE43" s="260"/>
      <c r="AF43" s="260"/>
      <c r="AG43" s="260"/>
      <c r="AH43" s="260"/>
    </row>
    <row r="44" spans="2:34" ht="13.2" x14ac:dyDescent="0.2">
      <c r="AH44" s="260"/>
    </row>
    <row r="45" spans="2:34" ht="13.2" x14ac:dyDescent="0.2">
      <c r="X45" s="260"/>
    </row>
    <row r="46" spans="2:34" ht="13.2" x14ac:dyDescent="0.2"/>
    <row r="47" spans="2:34" ht="13.2" x14ac:dyDescent="0.2"/>
    <row r="48" spans="2:34" ht="13.2" x14ac:dyDescent="0.2">
      <c r="W48" s="260"/>
      <c r="Y48" s="260"/>
      <c r="Z48" s="260"/>
      <c r="AA48" s="260"/>
      <c r="AB48" s="260"/>
      <c r="AC48" s="260"/>
      <c r="AD48" s="260"/>
      <c r="AE48" s="260"/>
      <c r="AF48" s="260"/>
      <c r="AG48" s="260"/>
      <c r="AH48" s="260"/>
    </row>
    <row r="49" spans="28:34" ht="13.2" x14ac:dyDescent="0.2"/>
    <row r="50" spans="28:34" ht="13.2" x14ac:dyDescent="0.2">
      <c r="AE50" s="260"/>
      <c r="AF50" s="260"/>
      <c r="AG50" s="260"/>
      <c r="AH50" s="260"/>
    </row>
    <row r="51" spans="28:34" ht="13.2" x14ac:dyDescent="0.2">
      <c r="AC51" s="260"/>
      <c r="AD51" s="260"/>
      <c r="AE51" s="260"/>
      <c r="AF51" s="260"/>
      <c r="AG51" s="260"/>
      <c r="AH51" s="260"/>
    </row>
    <row r="52" spans="28:34" ht="13.2" x14ac:dyDescent="0.2"/>
    <row r="53" spans="28:34" ht="13.2" x14ac:dyDescent="0.2">
      <c r="AF53" s="260"/>
      <c r="AG53" s="260"/>
      <c r="AH53" s="260"/>
    </row>
    <row r="54" spans="28:34" ht="13.2" x14ac:dyDescent="0.2">
      <c r="AH54" s="260"/>
    </row>
    <row r="55" spans="28:34" ht="13.2" x14ac:dyDescent="0.2"/>
    <row r="56" spans="28:34" ht="13.2" x14ac:dyDescent="0.2">
      <c r="AB56" s="260"/>
      <c r="AC56" s="260"/>
      <c r="AD56" s="260"/>
      <c r="AE56" s="260"/>
      <c r="AF56" s="260"/>
      <c r="AG56" s="260"/>
      <c r="AH56" s="260"/>
    </row>
    <row r="57" spans="28:34" ht="13.2" x14ac:dyDescent="0.2">
      <c r="AH57" s="260"/>
    </row>
    <row r="58" spans="28:34" ht="13.2" x14ac:dyDescent="0.2">
      <c r="AH58" s="260"/>
    </row>
    <row r="59" spans="28:34" ht="13.2" x14ac:dyDescent="0.2">
      <c r="AG59" s="260"/>
      <c r="AH59" s="260"/>
    </row>
    <row r="60" spans="28:34" ht="13.2" x14ac:dyDescent="0.2"/>
    <row r="61" spans="28:34" ht="13.2" x14ac:dyDescent="0.2"/>
    <row r="62" spans="28:34" ht="13.2" x14ac:dyDescent="0.2"/>
    <row r="63" spans="28:34" ht="13.2" x14ac:dyDescent="0.2">
      <c r="AH63" s="260"/>
    </row>
    <row r="64" spans="28:34" ht="13.2" x14ac:dyDescent="0.2">
      <c r="AG64" s="260"/>
      <c r="AH64" s="260"/>
    </row>
    <row r="65" spans="28:34" ht="13.2" x14ac:dyDescent="0.2"/>
    <row r="66" spans="28:34" ht="13.2" x14ac:dyDescent="0.2"/>
    <row r="67" spans="28:34" ht="13.2" x14ac:dyDescent="0.2"/>
    <row r="68" spans="28:34" ht="13.2" x14ac:dyDescent="0.2">
      <c r="AB68" s="260"/>
      <c r="AC68" s="260"/>
      <c r="AD68" s="260"/>
      <c r="AE68" s="260"/>
      <c r="AF68" s="260"/>
      <c r="AG68" s="260"/>
      <c r="AH68" s="260"/>
    </row>
    <row r="69" spans="28:34" ht="13.2" x14ac:dyDescent="0.2">
      <c r="AF69" s="260"/>
      <c r="AG69" s="260"/>
      <c r="AH69" s="260"/>
    </row>
    <row r="70" spans="28:34" ht="13.2" x14ac:dyDescent="0.2"/>
    <row r="71" spans="28:34" ht="13.2" x14ac:dyDescent="0.2"/>
    <row r="72" spans="28:34" ht="13.2" x14ac:dyDescent="0.2"/>
    <row r="73" spans="28:34" ht="13.2" x14ac:dyDescent="0.2"/>
    <row r="74" spans="28:34" ht="13.2" x14ac:dyDescent="0.2"/>
    <row r="75" spans="28:34" ht="13.2" x14ac:dyDescent="0.2">
      <c r="AH75" s="260"/>
    </row>
    <row r="76" spans="28:34" ht="13.2" x14ac:dyDescent="0.2">
      <c r="AF76" s="260"/>
      <c r="AG76" s="260"/>
      <c r="AH76" s="260"/>
    </row>
    <row r="77" spans="28:34" ht="13.2" x14ac:dyDescent="0.2">
      <c r="AG77" s="260"/>
      <c r="AH77" s="260"/>
    </row>
    <row r="78" spans="28:34" ht="13.2" x14ac:dyDescent="0.2"/>
    <row r="79" spans="28:34" ht="13.2" x14ac:dyDescent="0.2"/>
    <row r="80" spans="28:34" ht="13.2" x14ac:dyDescent="0.2"/>
    <row r="81" spans="25:34" ht="13.2" x14ac:dyDescent="0.2"/>
    <row r="82" spans="25:34" ht="13.2" x14ac:dyDescent="0.2">
      <c r="Y82" s="260"/>
    </row>
    <row r="83" spans="25:34" ht="13.2" x14ac:dyDescent="0.2">
      <c r="Y83" s="260"/>
      <c r="Z83" s="260"/>
      <c r="AA83" s="260"/>
      <c r="AB83" s="260"/>
      <c r="AC83" s="260"/>
      <c r="AD83" s="260"/>
      <c r="AE83" s="260"/>
      <c r="AF83" s="260"/>
      <c r="AG83" s="260"/>
      <c r="AH83" s="260"/>
    </row>
    <row r="84" spans="25:34" ht="13.2" x14ac:dyDescent="0.2"/>
    <row r="85" spans="25:34" ht="13.2" x14ac:dyDescent="0.2"/>
    <row r="86" spans="25:34" ht="13.2" x14ac:dyDescent="0.2"/>
    <row r="87" spans="25:34" ht="13.2" x14ac:dyDescent="0.2"/>
    <row r="88" spans="25:34" ht="13.2" x14ac:dyDescent="0.2">
      <c r="AH88" s="26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0"/>
      <c r="AG94" s="260"/>
      <c r="AH94" s="260"/>
    </row>
    <row r="95" spans="25:34" ht="13.5" customHeight="1" x14ac:dyDescent="0.2">
      <c r="AH95" s="26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0"/>
    </row>
    <row r="102" spans="33:34" ht="13.5" customHeight="1" x14ac:dyDescent="0.2"/>
    <row r="103" spans="33:34" ht="13.5" customHeight="1" x14ac:dyDescent="0.2"/>
    <row r="104" spans="33:34" ht="13.5" customHeight="1" x14ac:dyDescent="0.2">
      <c r="AG104" s="260"/>
      <c r="AH104" s="26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0"/>
    </row>
    <row r="117" spans="34:122" ht="13.5" customHeight="1" x14ac:dyDescent="0.2"/>
    <row r="118" spans="34:122" ht="13.5" customHeight="1" x14ac:dyDescent="0.2"/>
    <row r="119" spans="34:122" ht="13.5" customHeight="1" x14ac:dyDescent="0.2"/>
    <row r="120" spans="34:122" ht="13.5" customHeight="1" x14ac:dyDescent="0.2">
      <c r="AH120" s="260"/>
    </row>
    <row r="121" spans="34:122" ht="13.5" customHeight="1" x14ac:dyDescent="0.2">
      <c r="AH121" s="260"/>
    </row>
    <row r="122" spans="34:122" ht="13.5" customHeight="1" x14ac:dyDescent="0.2"/>
    <row r="123" spans="34:122" ht="13.5" customHeight="1" x14ac:dyDescent="0.2"/>
    <row r="124" spans="34:122" ht="13.5" customHeight="1" x14ac:dyDescent="0.2"/>
    <row r="125" spans="34:122" ht="13.5" customHeight="1" x14ac:dyDescent="0.2">
      <c r="DR125" s="260" t="s">
        <v>496</v>
      </c>
    </row>
  </sheetData>
  <sheetProtection algorithmName="SHA-512" hashValue="3q8VP4sguWjQzspNyfDYnIsZeykASSMbazjzb8fAgMPi9ZC/Y0K+lF/FLBsrOGpAds3Eyky7564aG81ky1aKGg==" saltValue="gpyl+DhVkdVwWBMiaQfDg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6" customWidth="1"/>
    <col min="2" max="8" width="13.33203125" style="146" customWidth="1"/>
    <col min="9" max="16384" width="11.109375" style="146"/>
  </cols>
  <sheetData>
    <row r="1" spans="1:8" x14ac:dyDescent="0.2">
      <c r="A1" s="140"/>
      <c r="B1" s="141"/>
      <c r="C1" s="142"/>
      <c r="D1" s="143"/>
      <c r="E1" s="144"/>
      <c r="F1" s="144"/>
      <c r="G1" s="144"/>
      <c r="H1" s="145"/>
    </row>
    <row r="2" spans="1:8" x14ac:dyDescent="0.2">
      <c r="A2" s="147"/>
      <c r="B2" s="148"/>
      <c r="C2" s="149"/>
      <c r="D2" s="150" t="s">
        <v>52</v>
      </c>
      <c r="E2" s="151"/>
      <c r="F2" s="152" t="s">
        <v>547</v>
      </c>
      <c r="G2" s="153"/>
      <c r="H2" s="154"/>
    </row>
    <row r="3" spans="1:8" x14ac:dyDescent="0.2">
      <c r="A3" s="150" t="s">
        <v>540</v>
      </c>
      <c r="B3" s="155"/>
      <c r="C3" s="156"/>
      <c r="D3" s="157">
        <v>91321</v>
      </c>
      <c r="E3" s="158"/>
      <c r="F3" s="159">
        <v>49919</v>
      </c>
      <c r="G3" s="160"/>
      <c r="H3" s="161"/>
    </row>
    <row r="4" spans="1:8" x14ac:dyDescent="0.2">
      <c r="A4" s="162"/>
      <c r="B4" s="163"/>
      <c r="C4" s="164"/>
      <c r="D4" s="165">
        <v>84760</v>
      </c>
      <c r="E4" s="166"/>
      <c r="F4" s="167">
        <v>26398</v>
      </c>
      <c r="G4" s="168"/>
      <c r="H4" s="169"/>
    </row>
    <row r="5" spans="1:8" x14ac:dyDescent="0.2">
      <c r="A5" s="150" t="s">
        <v>542</v>
      </c>
      <c r="B5" s="155"/>
      <c r="C5" s="156"/>
      <c r="D5" s="157">
        <v>60231</v>
      </c>
      <c r="E5" s="158"/>
      <c r="F5" s="159">
        <v>47738</v>
      </c>
      <c r="G5" s="160"/>
      <c r="H5" s="161"/>
    </row>
    <row r="6" spans="1:8" x14ac:dyDescent="0.2">
      <c r="A6" s="162"/>
      <c r="B6" s="163"/>
      <c r="C6" s="164"/>
      <c r="D6" s="165">
        <v>51489</v>
      </c>
      <c r="E6" s="166"/>
      <c r="F6" s="167">
        <v>24937</v>
      </c>
      <c r="G6" s="168"/>
      <c r="H6" s="169"/>
    </row>
    <row r="7" spans="1:8" x14ac:dyDescent="0.2">
      <c r="A7" s="150" t="s">
        <v>543</v>
      </c>
      <c r="B7" s="155"/>
      <c r="C7" s="156"/>
      <c r="D7" s="157">
        <v>31048</v>
      </c>
      <c r="E7" s="158"/>
      <c r="F7" s="159">
        <v>52191</v>
      </c>
      <c r="G7" s="160"/>
      <c r="H7" s="161"/>
    </row>
    <row r="8" spans="1:8" x14ac:dyDescent="0.2">
      <c r="A8" s="162"/>
      <c r="B8" s="163"/>
      <c r="C8" s="164"/>
      <c r="D8" s="165">
        <v>19660</v>
      </c>
      <c r="E8" s="166"/>
      <c r="F8" s="167">
        <v>24843</v>
      </c>
      <c r="G8" s="168"/>
      <c r="H8" s="169"/>
    </row>
    <row r="9" spans="1:8" x14ac:dyDescent="0.2">
      <c r="A9" s="150" t="s">
        <v>544</v>
      </c>
      <c r="B9" s="155"/>
      <c r="C9" s="156"/>
      <c r="D9" s="157">
        <v>36613</v>
      </c>
      <c r="E9" s="158"/>
      <c r="F9" s="159">
        <v>47387</v>
      </c>
      <c r="G9" s="160"/>
      <c r="H9" s="161"/>
    </row>
    <row r="10" spans="1:8" x14ac:dyDescent="0.2">
      <c r="A10" s="162"/>
      <c r="B10" s="163"/>
      <c r="C10" s="164"/>
      <c r="D10" s="165">
        <v>18293</v>
      </c>
      <c r="E10" s="166"/>
      <c r="F10" s="167">
        <v>24928</v>
      </c>
      <c r="G10" s="168"/>
      <c r="H10" s="169"/>
    </row>
    <row r="11" spans="1:8" x14ac:dyDescent="0.2">
      <c r="A11" s="150" t="s">
        <v>545</v>
      </c>
      <c r="B11" s="155"/>
      <c r="C11" s="156"/>
      <c r="D11" s="157">
        <v>27723</v>
      </c>
      <c r="E11" s="158"/>
      <c r="F11" s="159">
        <v>51264</v>
      </c>
      <c r="G11" s="160"/>
      <c r="H11" s="161"/>
    </row>
    <row r="12" spans="1:8" x14ac:dyDescent="0.2">
      <c r="A12" s="162"/>
      <c r="B12" s="163"/>
      <c r="C12" s="170"/>
      <c r="D12" s="165">
        <v>18820</v>
      </c>
      <c r="E12" s="166"/>
      <c r="F12" s="167">
        <v>26040</v>
      </c>
      <c r="G12" s="168"/>
      <c r="H12" s="169"/>
    </row>
    <row r="13" spans="1:8" x14ac:dyDescent="0.2">
      <c r="A13" s="150"/>
      <c r="B13" s="155"/>
      <c r="C13" s="156"/>
      <c r="D13" s="157">
        <v>49387</v>
      </c>
      <c r="E13" s="158"/>
      <c r="F13" s="159">
        <v>49700</v>
      </c>
      <c r="G13" s="171"/>
      <c r="H13" s="161"/>
    </row>
    <row r="14" spans="1:8" x14ac:dyDescent="0.2">
      <c r="A14" s="162"/>
      <c r="B14" s="163"/>
      <c r="C14" s="164"/>
      <c r="D14" s="165">
        <v>38604</v>
      </c>
      <c r="E14" s="166"/>
      <c r="F14" s="167">
        <v>25429</v>
      </c>
      <c r="G14" s="168"/>
      <c r="H14" s="169"/>
    </row>
    <row r="17" spans="1:11" x14ac:dyDescent="0.2">
      <c r="A17" s="146" t="s">
        <v>53</v>
      </c>
    </row>
    <row r="18" spans="1:11" x14ac:dyDescent="0.2">
      <c r="A18" s="172"/>
      <c r="B18" s="172" t="str">
        <f>実質収支比率等に係る経年分析!F$46</f>
        <v>H27</v>
      </c>
      <c r="C18" s="172" t="str">
        <f>実質収支比率等に係る経年分析!G$46</f>
        <v>H28</v>
      </c>
      <c r="D18" s="172" t="str">
        <f>実質収支比率等に係る経年分析!H$46</f>
        <v>H29</v>
      </c>
      <c r="E18" s="172" t="str">
        <f>実質収支比率等に係る経年分析!I$46</f>
        <v>H30</v>
      </c>
      <c r="F18" s="172" t="str">
        <f>実質収支比率等に係る経年分析!J$46</f>
        <v>R01</v>
      </c>
    </row>
    <row r="19" spans="1:11" x14ac:dyDescent="0.2">
      <c r="A19" s="172" t="s">
        <v>54</v>
      </c>
      <c r="B19" s="172">
        <f>ROUND(VALUE(SUBSTITUTE(実質収支比率等に係る経年分析!F$48,"▲","-")),2)</f>
        <v>9.66</v>
      </c>
      <c r="C19" s="172">
        <f>ROUND(VALUE(SUBSTITUTE(実質収支比率等に係る経年分析!G$48,"▲","-")),2)</f>
        <v>10.06</v>
      </c>
      <c r="D19" s="172">
        <f>ROUND(VALUE(SUBSTITUTE(実質収支比率等に係る経年分析!H$48,"▲","-")),2)</f>
        <v>8.4700000000000006</v>
      </c>
      <c r="E19" s="172">
        <f>ROUND(VALUE(SUBSTITUTE(実質収支比率等に係る経年分析!I$48,"▲","-")),2)</f>
        <v>10.55</v>
      </c>
      <c r="F19" s="172">
        <f>ROUND(VALUE(SUBSTITUTE(実質収支比率等に係る経年分析!J$48,"▲","-")),2)</f>
        <v>6.06</v>
      </c>
    </row>
    <row r="20" spans="1:11" x14ac:dyDescent="0.2">
      <c r="A20" s="172" t="s">
        <v>55</v>
      </c>
      <c r="B20" s="172">
        <f>ROUND(VALUE(SUBSTITUTE(実質収支比率等に係る経年分析!F$47,"▲","-")),2)</f>
        <v>6.43</v>
      </c>
      <c r="C20" s="172">
        <f>ROUND(VALUE(SUBSTITUTE(実質収支比率等に係る経年分析!G$47,"▲","-")),2)</f>
        <v>6.3</v>
      </c>
      <c r="D20" s="172">
        <f>ROUND(VALUE(SUBSTITUTE(実質収支比率等に係る経年分析!H$47,"▲","-")),2)</f>
        <v>7.47</v>
      </c>
      <c r="E20" s="172">
        <f>ROUND(VALUE(SUBSTITUTE(実質収支比率等に係る経年分析!I$47,"▲","-")),2)</f>
        <v>10.52</v>
      </c>
      <c r="F20" s="172">
        <f>ROUND(VALUE(SUBSTITUTE(実質収支比率等に係る経年分析!J$47,"▲","-")),2)</f>
        <v>12.17</v>
      </c>
    </row>
    <row r="21" spans="1:11" x14ac:dyDescent="0.2">
      <c r="A21" s="172" t="s">
        <v>56</v>
      </c>
      <c r="B21" s="172">
        <f>IF(ISNUMBER(VALUE(SUBSTITUTE(実質収支比率等に係る経年分析!F$49,"▲","-"))),ROUND(VALUE(SUBSTITUTE(実質収支比率等に係る経年分析!F$49,"▲","-")),2),NA())</f>
        <v>0.59</v>
      </c>
      <c r="C21" s="172">
        <f>IF(ISNUMBER(VALUE(SUBSTITUTE(実質収支比率等に係る経年分析!G$49,"▲","-"))),ROUND(VALUE(SUBSTITUTE(実質収支比率等に係る経年分析!G$49,"▲","-")),2),NA())</f>
        <v>0.38</v>
      </c>
      <c r="D21" s="172">
        <f>IF(ISNUMBER(VALUE(SUBSTITUTE(実質収支比率等に係る経年分析!H$49,"▲","-"))),ROUND(VALUE(SUBSTITUTE(実質収支比率等に係る経年分析!H$49,"▲","-")),2),NA())</f>
        <v>-0.03</v>
      </c>
      <c r="E21" s="172">
        <f>IF(ISNUMBER(VALUE(SUBSTITUTE(実質収支比率等に係る経年分析!I$49,"▲","-"))),ROUND(VALUE(SUBSTITUTE(実質収支比率等に係る経年分析!I$49,"▲","-")),2),NA())</f>
        <v>5.44</v>
      </c>
      <c r="F21" s="172">
        <f>IF(ISNUMBER(VALUE(SUBSTITUTE(実質収支比率等に係る経年分析!J$49,"▲","-"))),ROUND(VALUE(SUBSTITUTE(実質収支比率等に係る経年分析!J$49,"▲","-")),2),NA())</f>
        <v>-2.39</v>
      </c>
    </row>
    <row r="24" spans="1:11" x14ac:dyDescent="0.2">
      <c r="A24" s="146" t="s">
        <v>57</v>
      </c>
    </row>
    <row r="25" spans="1:11" x14ac:dyDescent="0.2">
      <c r="A25" s="173"/>
      <c r="B25" s="173" t="str">
        <f>連結実質赤字比率に係る赤字・黒字の構成分析!F$33</f>
        <v>H27</v>
      </c>
      <c r="C25" s="173"/>
      <c r="D25" s="173" t="str">
        <f>連結実質赤字比率に係る赤字・黒字の構成分析!G$33</f>
        <v>H28</v>
      </c>
      <c r="E25" s="173"/>
      <c r="F25" s="173" t="str">
        <f>連結実質赤字比率に係る赤字・黒字の構成分析!H$33</f>
        <v>H29</v>
      </c>
      <c r="G25" s="173"/>
      <c r="H25" s="173" t="str">
        <f>連結実質赤字比率に係る赤字・黒字の構成分析!I$33</f>
        <v>H30</v>
      </c>
      <c r="I25" s="173"/>
      <c r="J25" s="173" t="str">
        <f>連結実質赤字比率に係る赤字・黒字の構成分析!J$33</f>
        <v>R01</v>
      </c>
      <c r="K25" s="173"/>
    </row>
    <row r="26" spans="1:11" x14ac:dyDescent="0.2">
      <c r="A26" s="173"/>
      <c r="B26" s="173" t="s">
        <v>58</v>
      </c>
      <c r="C26" s="173" t="s">
        <v>59</v>
      </c>
      <c r="D26" s="173" t="s">
        <v>58</v>
      </c>
      <c r="E26" s="173" t="s">
        <v>59</v>
      </c>
      <c r="F26" s="173" t="s">
        <v>58</v>
      </c>
      <c r="G26" s="173" t="s">
        <v>59</v>
      </c>
      <c r="H26" s="173" t="s">
        <v>58</v>
      </c>
      <c r="I26" s="173" t="s">
        <v>59</v>
      </c>
      <c r="J26" s="173" t="s">
        <v>58</v>
      </c>
      <c r="K26" s="173" t="s">
        <v>59</v>
      </c>
    </row>
    <row r="27" spans="1:11" x14ac:dyDescent="0.2">
      <c r="A27" s="173" t="str">
        <f>IF(連結実質赤字比率に係る赤字・黒字の構成分析!C$43="",NA(),連結実質赤字比率に係る赤字・黒字の構成分析!C$43)</f>
        <v>その他会計（黒字）</v>
      </c>
      <c r="B27" s="173" t="e">
        <f>IF(ROUND(VALUE(SUBSTITUTE(連結実質赤字比率に係る赤字・黒字の構成分析!F$43,"▲", "-")), 2) &lt; 0, ABS(ROUND(VALUE(SUBSTITUTE(連結実質赤字比率に係る赤字・黒字の構成分析!F$43,"▲", "-")), 2)), NA())</f>
        <v>#N/A</v>
      </c>
      <c r="C27" s="173">
        <f>IF(ROUND(VALUE(SUBSTITUTE(連結実質赤字比率に係る赤字・黒字の構成分析!F$43,"▲", "-")), 2) &gt;= 0, ABS(ROUND(VALUE(SUBSTITUTE(連結実質赤字比率に係る赤字・黒字の構成分析!F$43,"▲", "-")), 2)), NA())</f>
        <v>1.07</v>
      </c>
      <c r="D27" s="173" t="e">
        <f>IF(ROUND(VALUE(SUBSTITUTE(連結実質赤字比率に係る赤字・黒字の構成分析!G$43,"▲", "-")), 2) &lt; 0, ABS(ROUND(VALUE(SUBSTITUTE(連結実質赤字比率に係る赤字・黒字の構成分析!G$43,"▲", "-")), 2)), NA())</f>
        <v>#N/A</v>
      </c>
      <c r="E27" s="173">
        <f>IF(ROUND(VALUE(SUBSTITUTE(連結実質赤字比率に係る赤字・黒字の構成分析!G$43,"▲", "-")), 2) &gt;= 0, ABS(ROUND(VALUE(SUBSTITUTE(連結実質赤字比率に係る赤字・黒字の構成分析!G$43,"▲", "-")), 2)), NA())</f>
        <v>1.06</v>
      </c>
      <c r="F27" s="173" t="e">
        <f>IF(ROUND(VALUE(SUBSTITUTE(連結実質赤字比率に係る赤字・黒字の構成分析!H$43,"▲", "-")), 2) &lt; 0, ABS(ROUND(VALUE(SUBSTITUTE(連結実質赤字比率に係る赤字・黒字の構成分析!H$43,"▲", "-")), 2)), NA())</f>
        <v>#N/A</v>
      </c>
      <c r="G27" s="173">
        <f>IF(ROUND(VALUE(SUBSTITUTE(連結実質赤字比率に係る赤字・黒字の構成分析!H$43,"▲", "-")), 2) &gt;= 0, ABS(ROUND(VALUE(SUBSTITUTE(連結実質赤字比率に係る赤字・黒字の構成分析!H$43,"▲", "-")), 2)), NA())</f>
        <v>0.36</v>
      </c>
      <c r="H27" s="173" t="e">
        <f>IF(ROUND(VALUE(SUBSTITUTE(連結実質赤字比率に係る赤字・黒字の構成分析!I$43,"▲", "-")), 2) &lt; 0, ABS(ROUND(VALUE(SUBSTITUTE(連結実質赤字比率に係る赤字・黒字の構成分析!I$43,"▲", "-")), 2)), NA())</f>
        <v>#N/A</v>
      </c>
      <c r="I27" s="173">
        <f>IF(ROUND(VALUE(SUBSTITUTE(連結実質赤字比率に係る赤字・黒字の構成分析!I$43,"▲", "-")), 2) &gt;= 0, ABS(ROUND(VALUE(SUBSTITUTE(連結実質赤字比率に係る赤字・黒字の構成分析!I$43,"▲", "-")), 2)), NA())</f>
        <v>0</v>
      </c>
      <c r="J27" s="173" t="e">
        <f>IF(ROUND(VALUE(SUBSTITUTE(連結実質赤字比率に係る赤字・黒字の構成分析!J$43,"▲", "-")), 2) &lt; 0, ABS(ROUND(VALUE(SUBSTITUTE(連結実質赤字比率に係る赤字・黒字の構成分析!J$43,"▲", "-")), 2)), NA())</f>
        <v>#VALUE!</v>
      </c>
      <c r="K27" s="173" t="e">
        <f>IF(ROUND(VALUE(SUBSTITUTE(連結実質赤字比率に係る赤字・黒字の構成分析!J$43,"▲", "-")), 2) &gt;= 0, ABS(ROUND(VALUE(SUBSTITUTE(連結実質赤字比率に係る赤字・黒字の構成分析!J$43,"▲", "-")), 2)), NA())</f>
        <v>#VALUE!</v>
      </c>
    </row>
    <row r="28" spans="1:11" x14ac:dyDescent="0.2">
      <c r="A28" s="173" t="str">
        <f>IF(連結実質赤字比率に係る赤字・黒字の構成分析!C$42="",NA(),連結実質赤字比率に係る赤字・黒字の構成分析!C$42)</f>
        <v>その他会計（赤字）</v>
      </c>
      <c r="B28" s="173" t="e">
        <f>IF(ROUND(VALUE(SUBSTITUTE(連結実質赤字比率に係る赤字・黒字の構成分析!F$42,"▲", "-")), 2) &lt; 0, ABS(ROUND(VALUE(SUBSTITUTE(連結実質赤字比率に係る赤字・黒字の構成分析!F$42,"▲", "-")), 2)), NA())</f>
        <v>#VALUE!</v>
      </c>
      <c r="C28" s="173" t="e">
        <f>IF(ROUND(VALUE(SUBSTITUTE(連結実質赤字比率に係る赤字・黒字の構成分析!F$42,"▲", "-")), 2) &gt;= 0, ABS(ROUND(VALUE(SUBSTITUTE(連結実質赤字比率に係る赤字・黒字の構成分析!F$42,"▲", "-")), 2)), NA())</f>
        <v>#VALUE!</v>
      </c>
      <c r="D28" s="173" t="e">
        <f>IF(ROUND(VALUE(SUBSTITUTE(連結実質赤字比率に係る赤字・黒字の構成分析!G$42,"▲", "-")), 2) &lt; 0, ABS(ROUND(VALUE(SUBSTITUTE(連結実質赤字比率に係る赤字・黒字の構成分析!G$42,"▲", "-")), 2)), NA())</f>
        <v>#VALUE!</v>
      </c>
      <c r="E28" s="173" t="e">
        <f>IF(ROUND(VALUE(SUBSTITUTE(連結実質赤字比率に係る赤字・黒字の構成分析!G$42,"▲", "-")), 2) &gt;= 0, ABS(ROUND(VALUE(SUBSTITUTE(連結実質赤字比率に係る赤字・黒字の構成分析!G$42,"▲", "-")), 2)), NA())</f>
        <v>#VALUE!</v>
      </c>
      <c r="F28" s="173" t="e">
        <f>IF(ROUND(VALUE(SUBSTITUTE(連結実質赤字比率に係る赤字・黒字の構成分析!H$42,"▲", "-")), 2) &lt; 0, ABS(ROUND(VALUE(SUBSTITUTE(連結実質赤字比率に係る赤字・黒字の構成分析!H$42,"▲", "-")), 2)), NA())</f>
        <v>#VALUE!</v>
      </c>
      <c r="G28" s="173" t="e">
        <f>IF(ROUND(VALUE(SUBSTITUTE(連結実質赤字比率に係る赤字・黒字の構成分析!H$42,"▲", "-")), 2) &gt;= 0, ABS(ROUND(VALUE(SUBSTITUTE(連結実質赤字比率に係る赤字・黒字の構成分析!H$42,"▲", "-")), 2)), NA())</f>
        <v>#VALUE!</v>
      </c>
      <c r="H28" s="173" t="e">
        <f>IF(ROUND(VALUE(SUBSTITUTE(連結実質赤字比率に係る赤字・黒字の構成分析!I$42,"▲", "-")), 2) &lt; 0, ABS(ROUND(VALUE(SUBSTITUTE(連結実質赤字比率に係る赤字・黒字の構成分析!I$42,"▲", "-")), 2)), NA())</f>
        <v>#VALUE!</v>
      </c>
      <c r="I28" s="173" t="e">
        <f>IF(ROUND(VALUE(SUBSTITUTE(連結実質赤字比率に係る赤字・黒字の構成分析!I$42,"▲", "-")), 2) &gt;= 0, ABS(ROUND(VALUE(SUBSTITUTE(連結実質赤字比率に係る赤字・黒字の構成分析!I$42,"▲", "-")), 2)), NA())</f>
        <v>#VALUE!</v>
      </c>
      <c r="J28" s="173" t="e">
        <f>IF(ROUND(VALUE(SUBSTITUTE(連結実質赤字比率に係る赤字・黒字の構成分析!J$42,"▲", "-")), 2) &lt; 0, ABS(ROUND(VALUE(SUBSTITUTE(連結実質赤字比率に係る赤字・黒字の構成分析!J$42,"▲", "-")), 2)), NA())</f>
        <v>#VALUE!</v>
      </c>
      <c r="K28" s="173" t="e">
        <f>IF(ROUND(VALUE(SUBSTITUTE(連結実質赤字比率に係る赤字・黒字の構成分析!J$42,"▲", "-")), 2) &gt;= 0, ABS(ROUND(VALUE(SUBSTITUTE(連結実質赤字比率に係る赤字・黒字の構成分析!J$42,"▲", "-")), 2)), NA())</f>
        <v>#VALUE!</v>
      </c>
    </row>
    <row r="29" spans="1:11" x14ac:dyDescent="0.2">
      <c r="A29" s="173" t="e">
        <f>IF(連結実質赤字比率に係る赤字・黒字の構成分析!C$41="",NA(),連結実質赤字比率に係る赤字・黒字の構成分析!C$41)</f>
        <v>#N/A</v>
      </c>
      <c r="B29" s="173" t="e">
        <f>IF(ROUND(VALUE(SUBSTITUTE(連結実質赤字比率に係る赤字・黒字の構成分析!F$41,"▲", "-")), 2) &lt; 0, ABS(ROUND(VALUE(SUBSTITUTE(連結実質赤字比率に係る赤字・黒字の構成分析!F$41,"▲", "-")), 2)), NA())</f>
        <v>#VALUE!</v>
      </c>
      <c r="C29" s="173" t="e">
        <f>IF(ROUND(VALUE(SUBSTITUTE(連結実質赤字比率に係る赤字・黒字の構成分析!F$41,"▲", "-")), 2) &gt;= 0, ABS(ROUND(VALUE(SUBSTITUTE(連結実質赤字比率に係る赤字・黒字の構成分析!F$41,"▲", "-")), 2)), NA())</f>
        <v>#VALUE!</v>
      </c>
      <c r="D29" s="173" t="e">
        <f>IF(ROUND(VALUE(SUBSTITUTE(連結実質赤字比率に係る赤字・黒字の構成分析!G$41,"▲", "-")), 2) &lt; 0, ABS(ROUND(VALUE(SUBSTITUTE(連結実質赤字比率に係る赤字・黒字の構成分析!G$41,"▲", "-")), 2)), NA())</f>
        <v>#VALUE!</v>
      </c>
      <c r="E29" s="173" t="e">
        <f>IF(ROUND(VALUE(SUBSTITUTE(連結実質赤字比率に係る赤字・黒字の構成分析!G$41,"▲", "-")), 2) &gt;= 0, ABS(ROUND(VALUE(SUBSTITUTE(連結実質赤字比率に係る赤字・黒字の構成分析!G$41,"▲", "-")), 2)), NA())</f>
        <v>#VALUE!</v>
      </c>
      <c r="F29" s="173" t="e">
        <f>IF(ROUND(VALUE(SUBSTITUTE(連結実質赤字比率に係る赤字・黒字の構成分析!H$41,"▲", "-")), 2) &lt; 0, ABS(ROUND(VALUE(SUBSTITUTE(連結実質赤字比率に係る赤字・黒字の構成分析!H$41,"▲", "-")), 2)), NA())</f>
        <v>#VALUE!</v>
      </c>
      <c r="G29" s="173" t="e">
        <f>IF(ROUND(VALUE(SUBSTITUTE(連結実質赤字比率に係る赤字・黒字の構成分析!H$41,"▲", "-")), 2) &gt;= 0, ABS(ROUND(VALUE(SUBSTITUTE(連結実質赤字比率に係る赤字・黒字の構成分析!H$41,"▲", "-")), 2)), NA())</f>
        <v>#VALUE!</v>
      </c>
      <c r="H29" s="173" t="e">
        <f>IF(ROUND(VALUE(SUBSTITUTE(連結実質赤字比率に係る赤字・黒字の構成分析!I$41,"▲", "-")), 2) &lt; 0, ABS(ROUND(VALUE(SUBSTITUTE(連結実質赤字比率に係る赤字・黒字の構成分析!I$41,"▲", "-")), 2)), NA())</f>
        <v>#VALUE!</v>
      </c>
      <c r="I29" s="173" t="e">
        <f>IF(ROUND(VALUE(SUBSTITUTE(連結実質赤字比率に係る赤字・黒字の構成分析!I$41,"▲", "-")), 2) &gt;= 0, ABS(ROUND(VALUE(SUBSTITUTE(連結実質赤字比率に係る赤字・黒字の構成分析!I$41,"▲", "-")), 2)), NA())</f>
        <v>#VALUE!</v>
      </c>
      <c r="J29" s="173" t="e">
        <f>IF(ROUND(VALUE(SUBSTITUTE(連結実質赤字比率に係る赤字・黒字の構成分析!J$41,"▲", "-")), 2) &lt; 0, ABS(ROUND(VALUE(SUBSTITUTE(連結実質赤字比率に係る赤字・黒字の構成分析!J$41,"▲", "-")), 2)), NA())</f>
        <v>#VALUE!</v>
      </c>
      <c r="K29" s="173" t="e">
        <f>IF(ROUND(VALUE(SUBSTITUTE(連結実質赤字比率に係る赤字・黒字の構成分析!J$41,"▲", "-")), 2) &gt;= 0, ABS(ROUND(VALUE(SUBSTITUTE(連結実質赤字比率に係る赤字・黒字の構成分析!J$41,"▲", "-")), 2)), NA())</f>
        <v>#VALUE!</v>
      </c>
    </row>
    <row r="30" spans="1:11" x14ac:dyDescent="0.2">
      <c r="A30" s="173" t="e">
        <f>IF(連結実質赤字比率に係る赤字・黒字の構成分析!C$40="",NA(),連結実質赤字比率に係る赤字・黒字の構成分析!C$40)</f>
        <v>#N/A</v>
      </c>
      <c r="B30" s="173" t="e">
        <f>IF(ROUND(VALUE(SUBSTITUTE(連結実質赤字比率に係る赤字・黒字の構成分析!F$40,"▲", "-")), 2) &lt; 0, ABS(ROUND(VALUE(SUBSTITUTE(連結実質赤字比率に係る赤字・黒字の構成分析!F$40,"▲", "-")), 2)), NA())</f>
        <v>#VALUE!</v>
      </c>
      <c r="C30" s="173" t="e">
        <f>IF(ROUND(VALUE(SUBSTITUTE(連結実質赤字比率に係る赤字・黒字の構成分析!F$40,"▲", "-")), 2) &gt;= 0, ABS(ROUND(VALUE(SUBSTITUTE(連結実質赤字比率に係る赤字・黒字の構成分析!F$40,"▲", "-")), 2)), NA())</f>
        <v>#VALUE!</v>
      </c>
      <c r="D30" s="173" t="e">
        <f>IF(ROUND(VALUE(SUBSTITUTE(連結実質赤字比率に係る赤字・黒字の構成分析!G$40,"▲", "-")), 2) &lt; 0, ABS(ROUND(VALUE(SUBSTITUTE(連結実質赤字比率に係る赤字・黒字の構成分析!G$40,"▲", "-")), 2)), NA())</f>
        <v>#VALUE!</v>
      </c>
      <c r="E30" s="173" t="e">
        <f>IF(ROUND(VALUE(SUBSTITUTE(連結実質赤字比率に係る赤字・黒字の構成分析!G$40,"▲", "-")), 2) &gt;= 0, ABS(ROUND(VALUE(SUBSTITUTE(連結実質赤字比率に係る赤字・黒字の構成分析!G$40,"▲", "-")), 2)), NA())</f>
        <v>#VALUE!</v>
      </c>
      <c r="F30" s="173" t="e">
        <f>IF(ROUND(VALUE(SUBSTITUTE(連結実質赤字比率に係る赤字・黒字の構成分析!H$40,"▲", "-")), 2) &lt; 0, ABS(ROUND(VALUE(SUBSTITUTE(連結実質赤字比率に係る赤字・黒字の構成分析!H$40,"▲", "-")), 2)), NA())</f>
        <v>#VALUE!</v>
      </c>
      <c r="G30" s="173" t="e">
        <f>IF(ROUND(VALUE(SUBSTITUTE(連結実質赤字比率に係る赤字・黒字の構成分析!H$40,"▲", "-")), 2) &gt;= 0, ABS(ROUND(VALUE(SUBSTITUTE(連結実質赤字比率に係る赤字・黒字の構成分析!H$40,"▲", "-")), 2)), NA())</f>
        <v>#VALUE!</v>
      </c>
      <c r="H30" s="173" t="e">
        <f>IF(ROUND(VALUE(SUBSTITUTE(連結実質赤字比率に係る赤字・黒字の構成分析!I$40,"▲", "-")), 2) &lt; 0, ABS(ROUND(VALUE(SUBSTITUTE(連結実質赤字比率に係る赤字・黒字の構成分析!I$40,"▲", "-")), 2)), NA())</f>
        <v>#VALUE!</v>
      </c>
      <c r="I30" s="173" t="e">
        <f>IF(ROUND(VALUE(SUBSTITUTE(連結実質赤字比率に係る赤字・黒字の構成分析!I$40,"▲", "-")), 2) &gt;= 0, ABS(ROUND(VALUE(SUBSTITUTE(連結実質赤字比率に係る赤字・黒字の構成分析!I$40,"▲", "-")), 2)), NA())</f>
        <v>#VALUE!</v>
      </c>
      <c r="J30" s="173" t="e">
        <f>IF(ROUND(VALUE(SUBSTITUTE(連結実質赤字比率に係る赤字・黒字の構成分析!J$40,"▲", "-")), 2) &lt; 0, ABS(ROUND(VALUE(SUBSTITUTE(連結実質赤字比率に係る赤字・黒字の構成分析!J$40,"▲", "-")), 2)), NA())</f>
        <v>#VALUE!</v>
      </c>
      <c r="K30" s="173" t="e">
        <f>IF(ROUND(VALUE(SUBSTITUTE(連結実質赤字比率に係る赤字・黒字の構成分析!J$40,"▲", "-")), 2) &gt;= 0, ABS(ROUND(VALUE(SUBSTITUTE(連結実質赤字比率に係る赤字・黒字の構成分析!J$40,"▲", "-")), 2)), NA())</f>
        <v>#VALUE!</v>
      </c>
    </row>
    <row r="31" spans="1:11" x14ac:dyDescent="0.2">
      <c r="A31" s="173" t="str">
        <f>IF(連結実質赤字比率に係る赤字・黒字の構成分析!C$39="",NA(),連結実質赤字比率に係る赤字・黒字の構成分析!C$39)</f>
        <v>後期高齢者医療事業</v>
      </c>
      <c r="B31" s="173" t="e">
        <f>IF(ROUND(VALUE(SUBSTITUTE(連結実質赤字比率に係る赤字・黒字の構成分析!F$39,"▲", "-")), 2) &lt; 0, ABS(ROUND(VALUE(SUBSTITUTE(連結実質赤字比率に係る赤字・黒字の構成分析!F$39,"▲", "-")), 2)), NA())</f>
        <v>#N/A</v>
      </c>
      <c r="C31" s="173">
        <f>IF(ROUND(VALUE(SUBSTITUTE(連結実質赤字比率に係る赤字・黒字の構成分析!F$39,"▲", "-")), 2) &gt;= 0, ABS(ROUND(VALUE(SUBSTITUTE(連結実質赤字比率に係る赤字・黒字の構成分析!F$39,"▲", "-")), 2)), NA())</f>
        <v>0.09</v>
      </c>
      <c r="D31" s="173" t="e">
        <f>IF(ROUND(VALUE(SUBSTITUTE(連結実質赤字比率に係る赤字・黒字の構成分析!G$39,"▲", "-")), 2) &lt; 0, ABS(ROUND(VALUE(SUBSTITUTE(連結実質赤字比率に係る赤字・黒字の構成分析!G$39,"▲", "-")), 2)), NA())</f>
        <v>#N/A</v>
      </c>
      <c r="E31" s="173">
        <f>IF(ROUND(VALUE(SUBSTITUTE(連結実質赤字比率に係る赤字・黒字の構成分析!G$39,"▲", "-")), 2) &gt;= 0, ABS(ROUND(VALUE(SUBSTITUTE(連結実質赤字比率に係る赤字・黒字の構成分析!G$39,"▲", "-")), 2)), NA())</f>
        <v>0.15</v>
      </c>
      <c r="F31" s="173" t="e">
        <f>IF(ROUND(VALUE(SUBSTITUTE(連結実質赤字比率に係る赤字・黒字の構成分析!H$39,"▲", "-")), 2) &lt; 0, ABS(ROUND(VALUE(SUBSTITUTE(連結実質赤字比率に係る赤字・黒字の構成分析!H$39,"▲", "-")), 2)), NA())</f>
        <v>#N/A</v>
      </c>
      <c r="G31" s="173">
        <f>IF(ROUND(VALUE(SUBSTITUTE(連結実質赤字比率に係る赤字・黒字の構成分析!H$39,"▲", "-")), 2) &gt;= 0, ABS(ROUND(VALUE(SUBSTITUTE(連結実質赤字比率に係る赤字・黒字の構成分析!H$39,"▲", "-")), 2)), NA())</f>
        <v>0.06</v>
      </c>
      <c r="H31" s="173" t="e">
        <f>IF(ROUND(VALUE(SUBSTITUTE(連結実質赤字比率に係る赤字・黒字の構成分析!I$39,"▲", "-")), 2) &lt; 0, ABS(ROUND(VALUE(SUBSTITUTE(連結実質赤字比率に係る赤字・黒字の構成分析!I$39,"▲", "-")), 2)), NA())</f>
        <v>#N/A</v>
      </c>
      <c r="I31" s="173">
        <f>IF(ROUND(VALUE(SUBSTITUTE(連結実質赤字比率に係る赤字・黒字の構成分析!I$39,"▲", "-")), 2) &gt;= 0, ABS(ROUND(VALUE(SUBSTITUTE(連結実質赤字比率に係る赤字・黒字の構成分析!I$39,"▲", "-")), 2)), NA())</f>
        <v>0.05</v>
      </c>
      <c r="J31" s="173" t="e">
        <f>IF(ROUND(VALUE(SUBSTITUTE(連結実質赤字比率に係る赤字・黒字の構成分析!J$39,"▲", "-")), 2) &lt; 0, ABS(ROUND(VALUE(SUBSTITUTE(連結実質赤字比率に係る赤字・黒字の構成分析!J$39,"▲", "-")), 2)), NA())</f>
        <v>#N/A</v>
      </c>
      <c r="K31" s="173">
        <f>IF(ROUND(VALUE(SUBSTITUTE(連結実質赤字比率に係る赤字・黒字の構成分析!J$39,"▲", "-")), 2) &gt;= 0, ABS(ROUND(VALUE(SUBSTITUTE(連結実質赤字比率に係る赤字・黒字の構成分析!J$39,"▲", "-")), 2)), NA())</f>
        <v>0.09</v>
      </c>
    </row>
    <row r="32" spans="1:11" x14ac:dyDescent="0.2">
      <c r="A32" s="173" t="str">
        <f>IF(連結実質赤字比率に係る赤字・黒字の構成分析!C$38="",NA(),連結実質赤字比率に係る赤字・黒字の構成分析!C$38)</f>
        <v>国民健康保険事業</v>
      </c>
      <c r="B32" s="173" t="e">
        <f>IF(ROUND(VALUE(SUBSTITUTE(連結実質赤字比率に係る赤字・黒字の構成分析!F$38,"▲", "-")), 2) &lt; 0, ABS(ROUND(VALUE(SUBSTITUTE(連結実質赤字比率に係る赤字・黒字の構成分析!F$38,"▲", "-")), 2)), NA())</f>
        <v>#N/A</v>
      </c>
      <c r="C32" s="173">
        <f>IF(ROUND(VALUE(SUBSTITUTE(連結実質赤字比率に係る赤字・黒字の構成分析!F$38,"▲", "-")), 2) &gt;= 0, ABS(ROUND(VALUE(SUBSTITUTE(連結実質赤字比率に係る赤字・黒字の構成分析!F$38,"▲", "-")), 2)), NA())</f>
        <v>0.09</v>
      </c>
      <c r="D32" s="173" t="e">
        <f>IF(ROUND(VALUE(SUBSTITUTE(連結実質赤字比率に係る赤字・黒字の構成分析!G$38,"▲", "-")), 2) &lt; 0, ABS(ROUND(VALUE(SUBSTITUTE(連結実質赤字比率に係る赤字・黒字の構成分析!G$38,"▲", "-")), 2)), NA())</f>
        <v>#N/A</v>
      </c>
      <c r="E32" s="173">
        <f>IF(ROUND(VALUE(SUBSTITUTE(連結実質赤字比率に係る赤字・黒字の構成分析!G$38,"▲", "-")), 2) &gt;= 0, ABS(ROUND(VALUE(SUBSTITUTE(連結実質赤字比率に係る赤字・黒字の構成分析!G$38,"▲", "-")), 2)), NA())</f>
        <v>1.04</v>
      </c>
      <c r="F32" s="173" t="e">
        <f>IF(ROUND(VALUE(SUBSTITUTE(連結実質赤字比率に係る赤字・黒字の構成分析!H$38,"▲", "-")), 2) &lt; 0, ABS(ROUND(VALUE(SUBSTITUTE(連結実質赤字比率に係る赤字・黒字の構成分析!H$38,"▲", "-")), 2)), NA())</f>
        <v>#N/A</v>
      </c>
      <c r="G32" s="173">
        <f>IF(ROUND(VALUE(SUBSTITUTE(連結実質赤字比率に係る赤字・黒字の構成分析!H$38,"▲", "-")), 2) &gt;= 0, ABS(ROUND(VALUE(SUBSTITUTE(連結実質赤字比率に係る赤字・黒字の構成分析!H$38,"▲", "-")), 2)), NA())</f>
        <v>2.2799999999999998</v>
      </c>
      <c r="H32" s="173" t="e">
        <f>IF(ROUND(VALUE(SUBSTITUTE(連結実質赤字比率に係る赤字・黒字の構成分析!I$38,"▲", "-")), 2) &lt; 0, ABS(ROUND(VALUE(SUBSTITUTE(連結実質赤字比率に係る赤字・黒字の構成分析!I$38,"▲", "-")), 2)), NA())</f>
        <v>#N/A</v>
      </c>
      <c r="I32" s="173">
        <f>IF(ROUND(VALUE(SUBSTITUTE(連結実質赤字比率に係る赤字・黒字の構成分析!I$38,"▲", "-")), 2) &gt;= 0, ABS(ROUND(VALUE(SUBSTITUTE(連結実質赤字比率に係る赤字・黒字の構成分析!I$38,"▲", "-")), 2)), NA())</f>
        <v>1.58</v>
      </c>
      <c r="J32" s="173" t="e">
        <f>IF(ROUND(VALUE(SUBSTITUTE(連結実質赤字比率に係る赤字・黒字の構成分析!J$38,"▲", "-")), 2) &lt; 0, ABS(ROUND(VALUE(SUBSTITUTE(連結実質赤字比率に係る赤字・黒字の構成分析!J$38,"▲", "-")), 2)), NA())</f>
        <v>#N/A</v>
      </c>
      <c r="K32" s="173">
        <f>IF(ROUND(VALUE(SUBSTITUTE(連結実質赤字比率に係る赤字・黒字の構成分析!J$38,"▲", "-")), 2) &gt;= 0, ABS(ROUND(VALUE(SUBSTITUTE(連結実質赤字比率に係る赤字・黒字の構成分析!J$38,"▲", "-")), 2)), NA())</f>
        <v>1.18</v>
      </c>
    </row>
    <row r="33" spans="1:16" x14ac:dyDescent="0.2">
      <c r="A33" s="173" t="str">
        <f>IF(連結実質赤字比率に係る赤字・黒字の構成分析!C$37="",NA(),連結実質赤字比率に係る赤字・黒字の構成分析!C$37)</f>
        <v>介護保険事業</v>
      </c>
      <c r="B33" s="173" t="e">
        <f>IF(ROUND(VALUE(SUBSTITUTE(連結実質赤字比率に係る赤字・黒字の構成分析!F$37,"▲", "-")), 2) &lt; 0, ABS(ROUND(VALUE(SUBSTITUTE(連結実質赤字比率に係る赤字・黒字の構成分析!F$37,"▲", "-")), 2)), NA())</f>
        <v>#N/A</v>
      </c>
      <c r="C33" s="173">
        <f>IF(ROUND(VALUE(SUBSTITUTE(連結実質赤字比率に係る赤字・黒字の構成分析!F$37,"▲", "-")), 2) &gt;= 0, ABS(ROUND(VALUE(SUBSTITUTE(連結実質赤字比率に係る赤字・黒字の構成分析!F$37,"▲", "-")), 2)), NA())</f>
        <v>1.0900000000000001</v>
      </c>
      <c r="D33" s="173" t="e">
        <f>IF(ROUND(VALUE(SUBSTITUTE(連結実質赤字比率に係る赤字・黒字の構成分析!G$37,"▲", "-")), 2) &lt; 0, ABS(ROUND(VALUE(SUBSTITUTE(連結実質赤字比率に係る赤字・黒字の構成分析!G$37,"▲", "-")), 2)), NA())</f>
        <v>#N/A</v>
      </c>
      <c r="E33" s="173">
        <f>IF(ROUND(VALUE(SUBSTITUTE(連結実質赤字比率に係る赤字・黒字の構成分析!G$37,"▲", "-")), 2) &gt;= 0, ABS(ROUND(VALUE(SUBSTITUTE(連結実質赤字比率に係る赤字・黒字の構成分析!G$37,"▲", "-")), 2)), NA())</f>
        <v>1.3</v>
      </c>
      <c r="F33" s="173" t="e">
        <f>IF(ROUND(VALUE(SUBSTITUTE(連結実質赤字比率に係る赤字・黒字の構成分析!H$37,"▲", "-")), 2) &lt; 0, ABS(ROUND(VALUE(SUBSTITUTE(連結実質赤字比率に係る赤字・黒字の構成分析!H$37,"▲", "-")), 2)), NA())</f>
        <v>#N/A</v>
      </c>
      <c r="G33" s="173">
        <f>IF(ROUND(VALUE(SUBSTITUTE(連結実質赤字比率に係る赤字・黒字の構成分析!H$37,"▲", "-")), 2) &gt;= 0, ABS(ROUND(VALUE(SUBSTITUTE(連結実質赤字比率に係る赤字・黒字の構成分析!H$37,"▲", "-")), 2)), NA())</f>
        <v>1.93</v>
      </c>
      <c r="H33" s="173" t="e">
        <f>IF(ROUND(VALUE(SUBSTITUTE(連結実質赤字比率に係る赤字・黒字の構成分析!I$37,"▲", "-")), 2) &lt; 0, ABS(ROUND(VALUE(SUBSTITUTE(連結実質赤字比率に係る赤字・黒字の構成分析!I$37,"▲", "-")), 2)), NA())</f>
        <v>#N/A</v>
      </c>
      <c r="I33" s="173">
        <f>IF(ROUND(VALUE(SUBSTITUTE(連結実質赤字比率に係る赤字・黒字の構成分析!I$37,"▲", "-")), 2) &gt;= 0, ABS(ROUND(VALUE(SUBSTITUTE(連結実質赤字比率に係る赤字・黒字の構成分析!I$37,"▲", "-")), 2)), NA())</f>
        <v>1.86</v>
      </c>
      <c r="J33" s="173" t="e">
        <f>IF(ROUND(VALUE(SUBSTITUTE(連結実質赤字比率に係る赤字・黒字の構成分析!J$37,"▲", "-")), 2) &lt; 0, ABS(ROUND(VALUE(SUBSTITUTE(連結実質赤字比率に係る赤字・黒字の構成分析!J$37,"▲", "-")), 2)), NA())</f>
        <v>#N/A</v>
      </c>
      <c r="K33" s="173">
        <f>IF(ROUND(VALUE(SUBSTITUTE(連結実質赤字比率に係る赤字・黒字の構成分析!J$37,"▲", "-")), 2) &gt;= 0, ABS(ROUND(VALUE(SUBSTITUTE(連結実質赤字比率に係る赤字・黒字の構成分析!J$37,"▲", "-")), 2)), NA())</f>
        <v>1.55</v>
      </c>
    </row>
    <row r="34" spans="1:16" x14ac:dyDescent="0.2">
      <c r="A34" s="173" t="str">
        <f>IF(連結実質赤字比率に係る赤字・黒字の構成分析!C$36="",NA(),連結実質赤字比率に係る赤字・黒字の構成分析!C$36)</f>
        <v>一般会計</v>
      </c>
      <c r="B34" s="173" t="e">
        <f>IF(ROUND(VALUE(SUBSTITUTE(連結実質赤字比率に係る赤字・黒字の構成分析!F$36,"▲", "-")), 2) &lt; 0, ABS(ROUND(VALUE(SUBSTITUTE(連結実質赤字比率に係る赤字・黒字の構成分析!F$36,"▲", "-")), 2)), NA())</f>
        <v>#N/A</v>
      </c>
      <c r="C34" s="173">
        <f>IF(ROUND(VALUE(SUBSTITUTE(連結実質赤字比率に係る赤字・黒字の構成分析!F$36,"▲", "-")), 2) &gt;= 0, ABS(ROUND(VALUE(SUBSTITUTE(連結実質赤字比率に係る赤字・黒字の構成分析!F$36,"▲", "-")), 2)), NA())</f>
        <v>9.65</v>
      </c>
      <c r="D34" s="173" t="e">
        <f>IF(ROUND(VALUE(SUBSTITUTE(連結実質赤字比率に係る赤字・黒字の構成分析!G$36,"▲", "-")), 2) &lt; 0, ABS(ROUND(VALUE(SUBSTITUTE(連結実質赤字比率に係る赤字・黒字の構成分析!G$36,"▲", "-")), 2)), NA())</f>
        <v>#N/A</v>
      </c>
      <c r="E34" s="173">
        <f>IF(ROUND(VALUE(SUBSTITUTE(連結実質赤字比率に係る赤字・黒字の構成分析!G$36,"▲", "-")), 2) &gt;= 0, ABS(ROUND(VALUE(SUBSTITUTE(連結実質赤字比率に係る赤字・黒字の構成分析!G$36,"▲", "-")), 2)), NA())</f>
        <v>10.06</v>
      </c>
      <c r="F34" s="173" t="e">
        <f>IF(ROUND(VALUE(SUBSTITUTE(連結実質赤字比率に係る赤字・黒字の構成分析!H$36,"▲", "-")), 2) &lt; 0, ABS(ROUND(VALUE(SUBSTITUTE(連結実質赤字比率に係る赤字・黒字の構成分析!H$36,"▲", "-")), 2)), NA())</f>
        <v>#N/A</v>
      </c>
      <c r="G34" s="173">
        <f>IF(ROUND(VALUE(SUBSTITUTE(連結実質赤字比率に係る赤字・黒字の構成分析!H$36,"▲", "-")), 2) &gt;= 0, ABS(ROUND(VALUE(SUBSTITUTE(連結実質赤字比率に係る赤字・黒字の構成分析!H$36,"▲", "-")), 2)), NA())</f>
        <v>8.4700000000000006</v>
      </c>
      <c r="H34" s="173" t="e">
        <f>IF(ROUND(VALUE(SUBSTITUTE(連結実質赤字比率に係る赤字・黒字の構成分析!I$36,"▲", "-")), 2) &lt; 0, ABS(ROUND(VALUE(SUBSTITUTE(連結実質赤字比率に係る赤字・黒字の構成分析!I$36,"▲", "-")), 2)), NA())</f>
        <v>#N/A</v>
      </c>
      <c r="I34" s="173">
        <f>IF(ROUND(VALUE(SUBSTITUTE(連結実質赤字比率に係る赤字・黒字の構成分析!I$36,"▲", "-")), 2) &gt;= 0, ABS(ROUND(VALUE(SUBSTITUTE(連結実質赤字比率に係る赤字・黒字の構成分析!I$36,"▲", "-")), 2)), NA())</f>
        <v>10.54</v>
      </c>
      <c r="J34" s="173" t="e">
        <f>IF(ROUND(VALUE(SUBSTITUTE(連結実質赤字比率に係る赤字・黒字の構成分析!J$36,"▲", "-")), 2) &lt; 0, ABS(ROUND(VALUE(SUBSTITUTE(連結実質赤字比率に係る赤字・黒字の構成分析!J$36,"▲", "-")), 2)), NA())</f>
        <v>#N/A</v>
      </c>
      <c r="K34" s="173">
        <f>IF(ROUND(VALUE(SUBSTITUTE(連結実質赤字比率に係る赤字・黒字の構成分析!J$36,"▲", "-")), 2) &gt;= 0, ABS(ROUND(VALUE(SUBSTITUTE(連結実質赤字比率に係る赤字・黒字の構成分析!J$36,"▲", "-")), 2)), NA())</f>
        <v>6.05</v>
      </c>
    </row>
    <row r="35" spans="1:16" x14ac:dyDescent="0.2">
      <c r="A35" s="173" t="str">
        <f>IF(連結実質赤字比率に係る赤字・黒字の構成分析!C$35="",NA(),連結実質赤字比率に係る赤字・黒字の構成分析!C$35)</f>
        <v>下水道事業会計</v>
      </c>
      <c r="B35" s="173" t="e">
        <f>IF(ROUND(VALUE(SUBSTITUTE(連結実質赤字比率に係る赤字・黒字の構成分析!F$35,"▲", "-")), 2) &lt; 0, ABS(ROUND(VALUE(SUBSTITUTE(連結実質赤字比率に係る赤字・黒字の構成分析!F$35,"▲", "-")), 2)), NA())</f>
        <v>#VALUE!</v>
      </c>
      <c r="C35" s="173" t="e">
        <f>IF(ROUND(VALUE(SUBSTITUTE(連結実質赤字比率に係る赤字・黒字の構成分析!F$35,"▲", "-")), 2) &gt;= 0, ABS(ROUND(VALUE(SUBSTITUTE(連結実質赤字比率に係る赤字・黒字の構成分析!F$35,"▲", "-")), 2)), NA())</f>
        <v>#VALUE!</v>
      </c>
      <c r="D35" s="173" t="e">
        <f>IF(ROUND(VALUE(SUBSTITUTE(連結実質赤字比率に係る赤字・黒字の構成分析!G$35,"▲", "-")), 2) &lt; 0, ABS(ROUND(VALUE(SUBSTITUTE(連結実質赤字比率に係る赤字・黒字の構成分析!G$35,"▲", "-")), 2)), NA())</f>
        <v>#VALUE!</v>
      </c>
      <c r="E35" s="173" t="e">
        <f>IF(ROUND(VALUE(SUBSTITUTE(連結実質赤字比率に係る赤字・黒字の構成分析!G$35,"▲", "-")), 2) &gt;= 0, ABS(ROUND(VALUE(SUBSTITUTE(連結実質赤字比率に係る赤字・黒字の構成分析!G$35,"▲", "-")), 2)), NA())</f>
        <v>#VALUE!</v>
      </c>
      <c r="F35" s="173" t="e">
        <f>IF(ROUND(VALUE(SUBSTITUTE(連結実質赤字比率に係る赤字・黒字の構成分析!H$35,"▲", "-")), 2) &lt; 0, ABS(ROUND(VALUE(SUBSTITUTE(連結実質赤字比率に係る赤字・黒字の構成分析!H$35,"▲", "-")), 2)), NA())</f>
        <v>#VALUE!</v>
      </c>
      <c r="G35" s="173" t="e">
        <f>IF(ROUND(VALUE(SUBSTITUTE(連結実質赤字比率に係る赤字・黒字の構成分析!H$35,"▲", "-")), 2) &gt;= 0, ABS(ROUND(VALUE(SUBSTITUTE(連結実質赤字比率に係る赤字・黒字の構成分析!H$35,"▲", "-")), 2)), NA())</f>
        <v>#VALUE!</v>
      </c>
      <c r="H35" s="173" t="e">
        <f>IF(ROUND(VALUE(SUBSTITUTE(連結実質赤字比率に係る赤字・黒字の構成分析!I$35,"▲", "-")), 2) &lt; 0, ABS(ROUND(VALUE(SUBSTITUTE(連結実質赤字比率に係る赤字・黒字の構成分析!I$35,"▲", "-")), 2)), NA())</f>
        <v>#VALUE!</v>
      </c>
      <c r="I35" s="173" t="e">
        <f>IF(ROUND(VALUE(SUBSTITUTE(連結実質赤字比率に係る赤字・黒字の構成分析!I$35,"▲", "-")), 2) &gt;= 0, ABS(ROUND(VALUE(SUBSTITUTE(連結実質赤字比率に係る赤字・黒字の構成分析!I$35,"▲", "-")), 2)), NA())</f>
        <v>#VALUE!</v>
      </c>
      <c r="J35" s="173" t="e">
        <f>IF(ROUND(VALUE(SUBSTITUTE(連結実質赤字比率に係る赤字・黒字の構成分析!J$35,"▲", "-")), 2) &lt; 0, ABS(ROUND(VALUE(SUBSTITUTE(連結実質赤字比率に係る赤字・黒字の構成分析!J$35,"▲", "-")), 2)), NA())</f>
        <v>#N/A</v>
      </c>
      <c r="K35" s="173">
        <f>IF(ROUND(VALUE(SUBSTITUTE(連結実質赤字比率に係る赤字・黒字の構成分析!J$35,"▲", "-")), 2) &gt;= 0, ABS(ROUND(VALUE(SUBSTITUTE(連結実質赤字比率に係る赤字・黒字の構成分析!J$35,"▲", "-")), 2)), NA())</f>
        <v>6.94</v>
      </c>
    </row>
    <row r="36" spans="1:16" x14ac:dyDescent="0.2">
      <c r="A36" s="173" t="str">
        <f>IF(連結実質赤字比率に係る赤字・黒字の構成分析!C$34="",NA(),連結実質赤字比率に係る赤字・黒字の構成分析!C$34)</f>
        <v>水道事業会計</v>
      </c>
      <c r="B36" s="173" t="e">
        <f>IF(ROUND(VALUE(SUBSTITUTE(連結実質赤字比率に係る赤字・黒字の構成分析!F$34,"▲", "-")), 2) &lt; 0, ABS(ROUND(VALUE(SUBSTITUTE(連結実質赤字比率に係る赤字・黒字の構成分析!F$34,"▲", "-")), 2)), NA())</f>
        <v>#N/A</v>
      </c>
      <c r="C36" s="173">
        <f>IF(ROUND(VALUE(SUBSTITUTE(連結実質赤字比率に係る赤字・黒字の構成分析!F$34,"▲", "-")), 2) &gt;= 0, ABS(ROUND(VALUE(SUBSTITUTE(連結実質赤字比率に係る赤字・黒字の構成分析!F$34,"▲", "-")), 2)), NA())</f>
        <v>11.44</v>
      </c>
      <c r="D36" s="173" t="e">
        <f>IF(ROUND(VALUE(SUBSTITUTE(連結実質赤字比率に係る赤字・黒字の構成分析!G$34,"▲", "-")), 2) &lt; 0, ABS(ROUND(VALUE(SUBSTITUTE(連結実質赤字比率に係る赤字・黒字の構成分析!G$34,"▲", "-")), 2)), NA())</f>
        <v>#N/A</v>
      </c>
      <c r="E36" s="173">
        <f>IF(ROUND(VALUE(SUBSTITUTE(連結実質赤字比率に係る赤字・黒字の構成分析!G$34,"▲", "-")), 2) &gt;= 0, ABS(ROUND(VALUE(SUBSTITUTE(連結実質赤字比率に係る赤字・黒字の構成分析!G$34,"▲", "-")), 2)), NA())</f>
        <v>13.3</v>
      </c>
      <c r="F36" s="173" t="e">
        <f>IF(ROUND(VALUE(SUBSTITUTE(連結実質赤字比率に係る赤字・黒字の構成分析!H$34,"▲", "-")), 2) &lt; 0, ABS(ROUND(VALUE(SUBSTITUTE(連結実質赤字比率に係る赤字・黒字の構成分析!H$34,"▲", "-")), 2)), NA())</f>
        <v>#N/A</v>
      </c>
      <c r="G36" s="173">
        <f>IF(ROUND(VALUE(SUBSTITUTE(連結実質赤字比率に係る赤字・黒字の構成分析!H$34,"▲", "-")), 2) &gt;= 0, ABS(ROUND(VALUE(SUBSTITUTE(連結実質赤字比率に係る赤字・黒字の構成分析!H$34,"▲", "-")), 2)), NA())</f>
        <v>14.79</v>
      </c>
      <c r="H36" s="173" t="e">
        <f>IF(ROUND(VALUE(SUBSTITUTE(連結実質赤字比率に係る赤字・黒字の構成分析!I$34,"▲", "-")), 2) &lt; 0, ABS(ROUND(VALUE(SUBSTITUTE(連結実質赤字比率に係る赤字・黒字の構成分析!I$34,"▲", "-")), 2)), NA())</f>
        <v>#N/A</v>
      </c>
      <c r="I36" s="173">
        <f>IF(ROUND(VALUE(SUBSTITUTE(連結実質赤字比率に係る赤字・黒字の構成分析!I$34,"▲", "-")), 2) &gt;= 0, ABS(ROUND(VALUE(SUBSTITUTE(連結実質赤字比率に係る赤字・黒字の構成分析!I$34,"▲", "-")), 2)), NA())</f>
        <v>15.94</v>
      </c>
      <c r="J36" s="173" t="e">
        <f>IF(ROUND(VALUE(SUBSTITUTE(連結実質赤字比率に係る赤字・黒字の構成分析!J$34,"▲", "-")), 2) &lt; 0, ABS(ROUND(VALUE(SUBSTITUTE(連結実質赤字比率に係る赤字・黒字の構成分析!J$34,"▲", "-")), 2)), NA())</f>
        <v>#N/A</v>
      </c>
      <c r="K36" s="173">
        <f>IF(ROUND(VALUE(SUBSTITUTE(連結実質赤字比率に係る赤字・黒字の構成分析!J$34,"▲", "-")), 2) &gt;= 0, ABS(ROUND(VALUE(SUBSTITUTE(連結実質赤字比率に係る赤字・黒字の構成分析!J$34,"▲", "-")), 2)), NA())</f>
        <v>16.420000000000002</v>
      </c>
    </row>
    <row r="39" spans="1:16" x14ac:dyDescent="0.2">
      <c r="A39" s="146" t="s">
        <v>60</v>
      </c>
    </row>
    <row r="40" spans="1:16" x14ac:dyDescent="0.2">
      <c r="A40" s="174"/>
      <c r="B40" s="174" t="str">
        <f>'実質公債費比率（分子）の構造'!K$44</f>
        <v>H27</v>
      </c>
      <c r="C40" s="174"/>
      <c r="D40" s="174"/>
      <c r="E40" s="174" t="str">
        <f>'実質公債費比率（分子）の構造'!L$44</f>
        <v>H28</v>
      </c>
      <c r="F40" s="174"/>
      <c r="G40" s="174"/>
      <c r="H40" s="174" t="str">
        <f>'実質公債費比率（分子）の構造'!M$44</f>
        <v>H29</v>
      </c>
      <c r="I40" s="174"/>
      <c r="J40" s="174"/>
      <c r="K40" s="174" t="str">
        <f>'実質公債費比率（分子）の構造'!N$44</f>
        <v>H30</v>
      </c>
      <c r="L40" s="174"/>
      <c r="M40" s="174"/>
      <c r="N40" s="174" t="str">
        <f>'実質公債費比率（分子）の構造'!O$44</f>
        <v>R01</v>
      </c>
      <c r="O40" s="174"/>
      <c r="P40" s="174"/>
    </row>
    <row r="41" spans="1:16" x14ac:dyDescent="0.2">
      <c r="A41" s="174"/>
      <c r="B41" s="174" t="s">
        <v>61</v>
      </c>
      <c r="C41" s="174"/>
      <c r="D41" s="174" t="s">
        <v>62</v>
      </c>
      <c r="E41" s="174" t="s">
        <v>61</v>
      </c>
      <c r="F41" s="174"/>
      <c r="G41" s="174" t="s">
        <v>62</v>
      </c>
      <c r="H41" s="174" t="s">
        <v>61</v>
      </c>
      <c r="I41" s="174"/>
      <c r="J41" s="174" t="s">
        <v>62</v>
      </c>
      <c r="K41" s="174" t="s">
        <v>61</v>
      </c>
      <c r="L41" s="174"/>
      <c r="M41" s="174" t="s">
        <v>62</v>
      </c>
      <c r="N41" s="174" t="s">
        <v>61</v>
      </c>
      <c r="O41" s="174"/>
      <c r="P41" s="174" t="s">
        <v>62</v>
      </c>
    </row>
    <row r="42" spans="1:16" x14ac:dyDescent="0.2">
      <c r="A42" s="174" t="s">
        <v>63</v>
      </c>
      <c r="B42" s="174"/>
      <c r="C42" s="174"/>
      <c r="D42" s="174">
        <f>'実質公債費比率（分子）の構造'!K$52</f>
        <v>909</v>
      </c>
      <c r="E42" s="174"/>
      <c r="F42" s="174"/>
      <c r="G42" s="174">
        <f>'実質公債費比率（分子）の構造'!L$52</f>
        <v>917</v>
      </c>
      <c r="H42" s="174"/>
      <c r="I42" s="174"/>
      <c r="J42" s="174">
        <f>'実質公債費比率（分子）の構造'!M$52</f>
        <v>885</v>
      </c>
      <c r="K42" s="174"/>
      <c r="L42" s="174"/>
      <c r="M42" s="174">
        <f>'実質公債費比率（分子）の構造'!N$52</f>
        <v>959</v>
      </c>
      <c r="N42" s="174"/>
      <c r="O42" s="174"/>
      <c r="P42" s="174">
        <f>'実質公債費比率（分子）の構造'!O$52</f>
        <v>953</v>
      </c>
    </row>
    <row r="43" spans="1:16" x14ac:dyDescent="0.2">
      <c r="A43" s="174" t="s">
        <v>64</v>
      </c>
      <c r="B43" s="174" t="str">
        <f>'実質公債費比率（分子）の構造'!K$51</f>
        <v>-</v>
      </c>
      <c r="C43" s="174"/>
      <c r="D43" s="174"/>
      <c r="E43" s="174" t="str">
        <f>'実質公債費比率（分子）の構造'!L$51</f>
        <v>-</v>
      </c>
      <c r="F43" s="174"/>
      <c r="G43" s="174"/>
      <c r="H43" s="174" t="str">
        <f>'実質公債費比率（分子）の構造'!M$51</f>
        <v>-</v>
      </c>
      <c r="I43" s="174"/>
      <c r="J43" s="174"/>
      <c r="K43" s="174" t="str">
        <f>'実質公債費比率（分子）の構造'!N$51</f>
        <v>-</v>
      </c>
      <c r="L43" s="174"/>
      <c r="M43" s="174"/>
      <c r="N43" s="174" t="str">
        <f>'実質公債費比率（分子）の構造'!O$51</f>
        <v>-</v>
      </c>
      <c r="O43" s="174"/>
      <c r="P43" s="174"/>
    </row>
    <row r="44" spans="1:16" x14ac:dyDescent="0.2">
      <c r="A44" s="174" t="s">
        <v>65</v>
      </c>
      <c r="B44" s="174">
        <f>'実質公債費比率（分子）の構造'!K$50</f>
        <v>0</v>
      </c>
      <c r="C44" s="174"/>
      <c r="D44" s="174"/>
      <c r="E44" s="174" t="str">
        <f>'実質公債費比率（分子）の構造'!L$50</f>
        <v>-</v>
      </c>
      <c r="F44" s="174"/>
      <c r="G44" s="174"/>
      <c r="H44" s="174" t="str">
        <f>'実質公債費比率（分子）の構造'!M$50</f>
        <v>-</v>
      </c>
      <c r="I44" s="174"/>
      <c r="J44" s="174"/>
      <c r="K44" s="174" t="str">
        <f>'実質公債費比率（分子）の構造'!N$50</f>
        <v>-</v>
      </c>
      <c r="L44" s="174"/>
      <c r="M44" s="174"/>
      <c r="N44" s="174" t="str">
        <f>'実質公債費比率（分子）の構造'!O$50</f>
        <v>-</v>
      </c>
      <c r="O44" s="174"/>
      <c r="P44" s="174"/>
    </row>
    <row r="45" spans="1:16" x14ac:dyDescent="0.2">
      <c r="A45" s="174" t="s">
        <v>66</v>
      </c>
      <c r="B45" s="174">
        <f>'実質公債費比率（分子）の構造'!K$49</f>
        <v>113</v>
      </c>
      <c r="C45" s="174"/>
      <c r="D45" s="174"/>
      <c r="E45" s="174">
        <f>'実質公債費比率（分子）の構造'!L$49</f>
        <v>97</v>
      </c>
      <c r="F45" s="174"/>
      <c r="G45" s="174"/>
      <c r="H45" s="174">
        <f>'実質公債費比率（分子）の構造'!M$49</f>
        <v>83</v>
      </c>
      <c r="I45" s="174"/>
      <c r="J45" s="174"/>
      <c r="K45" s="174">
        <f>'実質公債費比率（分子）の構造'!N$49</f>
        <v>106</v>
      </c>
      <c r="L45" s="174"/>
      <c r="M45" s="174"/>
      <c r="N45" s="174">
        <f>'実質公債費比率（分子）の構造'!O$49</f>
        <v>99</v>
      </c>
      <c r="O45" s="174"/>
      <c r="P45" s="174"/>
    </row>
    <row r="46" spans="1:16" x14ac:dyDescent="0.2">
      <c r="A46" s="174" t="s">
        <v>67</v>
      </c>
      <c r="B46" s="174">
        <f>'実質公債費比率（分子）の構造'!K$48</f>
        <v>183</v>
      </c>
      <c r="C46" s="174"/>
      <c r="D46" s="174"/>
      <c r="E46" s="174">
        <f>'実質公債費比率（分子）の構造'!L$48</f>
        <v>164</v>
      </c>
      <c r="F46" s="174"/>
      <c r="G46" s="174"/>
      <c r="H46" s="174">
        <f>'実質公債費比率（分子）の構造'!M$48</f>
        <v>140</v>
      </c>
      <c r="I46" s="174"/>
      <c r="J46" s="174"/>
      <c r="K46" s="174">
        <f>'実質公債費比率（分子）の構造'!N$48</f>
        <v>136</v>
      </c>
      <c r="L46" s="174"/>
      <c r="M46" s="174"/>
      <c r="N46" s="174">
        <f>'実質公債費比率（分子）の構造'!O$48</f>
        <v>125</v>
      </c>
      <c r="O46" s="174"/>
      <c r="P46" s="174"/>
    </row>
    <row r="47" spans="1:16" x14ac:dyDescent="0.2">
      <c r="A47" s="174" t="s">
        <v>68</v>
      </c>
      <c r="B47" s="174" t="str">
        <f>'実質公債費比率（分子）の構造'!K$47</f>
        <v>-</v>
      </c>
      <c r="C47" s="174"/>
      <c r="D47" s="174"/>
      <c r="E47" s="174" t="str">
        <f>'実質公債費比率（分子）の構造'!L$47</f>
        <v>-</v>
      </c>
      <c r="F47" s="174"/>
      <c r="G47" s="174"/>
      <c r="H47" s="174" t="str">
        <f>'実質公債費比率（分子）の構造'!M$47</f>
        <v>-</v>
      </c>
      <c r="I47" s="174"/>
      <c r="J47" s="174"/>
      <c r="K47" s="174" t="str">
        <f>'実質公債費比率（分子）の構造'!N$47</f>
        <v>-</v>
      </c>
      <c r="L47" s="174"/>
      <c r="M47" s="174"/>
      <c r="N47" s="174" t="str">
        <f>'実質公債費比率（分子）の構造'!O$47</f>
        <v>-</v>
      </c>
      <c r="O47" s="174"/>
      <c r="P47" s="174"/>
    </row>
    <row r="48" spans="1:16" x14ac:dyDescent="0.2">
      <c r="A48" s="174" t="s">
        <v>69</v>
      </c>
      <c r="B48" s="174" t="str">
        <f>'実質公債費比率（分子）の構造'!K$46</f>
        <v>-</v>
      </c>
      <c r="C48" s="174"/>
      <c r="D48" s="174"/>
      <c r="E48" s="174" t="str">
        <f>'実質公債費比率（分子）の構造'!L$46</f>
        <v>-</v>
      </c>
      <c r="F48" s="174"/>
      <c r="G48" s="174"/>
      <c r="H48" s="174" t="str">
        <f>'実質公債費比率（分子）の構造'!M$46</f>
        <v>-</v>
      </c>
      <c r="I48" s="174"/>
      <c r="J48" s="174"/>
      <c r="K48" s="174" t="str">
        <f>'実質公債費比率（分子）の構造'!N$46</f>
        <v>-</v>
      </c>
      <c r="L48" s="174"/>
      <c r="M48" s="174"/>
      <c r="N48" s="174" t="str">
        <f>'実質公債費比率（分子）の構造'!O$46</f>
        <v>-</v>
      </c>
      <c r="O48" s="174"/>
      <c r="P48" s="174"/>
    </row>
    <row r="49" spans="1:16" x14ac:dyDescent="0.2">
      <c r="A49" s="174" t="s">
        <v>70</v>
      </c>
      <c r="B49" s="174">
        <f>'実質公債費比率（分子）の構造'!K$45</f>
        <v>1258</v>
      </c>
      <c r="C49" s="174"/>
      <c r="D49" s="174"/>
      <c r="E49" s="174">
        <f>'実質公債費比率（分子）の構造'!L$45</f>
        <v>1357</v>
      </c>
      <c r="F49" s="174"/>
      <c r="G49" s="174"/>
      <c r="H49" s="174">
        <f>'実質公債費比率（分子）の構造'!M$45</f>
        <v>1487</v>
      </c>
      <c r="I49" s="174"/>
      <c r="J49" s="174"/>
      <c r="K49" s="174">
        <f>'実質公債費比率（分子）の構造'!N$45</f>
        <v>1568</v>
      </c>
      <c r="L49" s="174"/>
      <c r="M49" s="174"/>
      <c r="N49" s="174">
        <f>'実質公債費比率（分子）の構造'!O$45</f>
        <v>1579</v>
      </c>
      <c r="O49" s="174"/>
      <c r="P49" s="174"/>
    </row>
    <row r="50" spans="1:16" x14ac:dyDescent="0.2">
      <c r="A50" s="174" t="s">
        <v>71</v>
      </c>
      <c r="B50" s="174" t="e">
        <f>NA()</f>
        <v>#N/A</v>
      </c>
      <c r="C50" s="174">
        <f>IF(ISNUMBER('実質公債費比率（分子）の構造'!K$53),'実質公債費比率（分子）の構造'!K$53,NA())</f>
        <v>645</v>
      </c>
      <c r="D50" s="174" t="e">
        <f>NA()</f>
        <v>#N/A</v>
      </c>
      <c r="E50" s="174" t="e">
        <f>NA()</f>
        <v>#N/A</v>
      </c>
      <c r="F50" s="174">
        <f>IF(ISNUMBER('実質公債費比率（分子）の構造'!L$53),'実質公債費比率（分子）の構造'!L$53,NA())</f>
        <v>701</v>
      </c>
      <c r="G50" s="174" t="e">
        <f>NA()</f>
        <v>#N/A</v>
      </c>
      <c r="H50" s="174" t="e">
        <f>NA()</f>
        <v>#N/A</v>
      </c>
      <c r="I50" s="174">
        <f>IF(ISNUMBER('実質公債費比率（分子）の構造'!M$53),'実質公債費比率（分子）の構造'!M$53,NA())</f>
        <v>825</v>
      </c>
      <c r="J50" s="174" t="e">
        <f>NA()</f>
        <v>#N/A</v>
      </c>
      <c r="K50" s="174" t="e">
        <f>NA()</f>
        <v>#N/A</v>
      </c>
      <c r="L50" s="174">
        <f>IF(ISNUMBER('実質公債費比率（分子）の構造'!N$53),'実質公債費比率（分子）の構造'!N$53,NA())</f>
        <v>851</v>
      </c>
      <c r="M50" s="174" t="e">
        <f>NA()</f>
        <v>#N/A</v>
      </c>
      <c r="N50" s="174" t="e">
        <f>NA()</f>
        <v>#N/A</v>
      </c>
      <c r="O50" s="174">
        <f>IF(ISNUMBER('実質公債費比率（分子）の構造'!O$53),'実質公債費比率（分子）の構造'!O$53,NA())</f>
        <v>850</v>
      </c>
      <c r="P50" s="174" t="e">
        <f>NA()</f>
        <v>#N/A</v>
      </c>
    </row>
    <row r="53" spans="1:16" x14ac:dyDescent="0.2">
      <c r="A53" s="146" t="s">
        <v>72</v>
      </c>
    </row>
    <row r="54" spans="1:16" x14ac:dyDescent="0.2">
      <c r="A54" s="173"/>
      <c r="B54" s="173" t="str">
        <f>'将来負担比率（分子）の構造'!I$40</f>
        <v>H27</v>
      </c>
      <c r="C54" s="173"/>
      <c r="D54" s="173"/>
      <c r="E54" s="173" t="str">
        <f>'将来負担比率（分子）の構造'!J$40</f>
        <v>H28</v>
      </c>
      <c r="F54" s="173"/>
      <c r="G54" s="173"/>
      <c r="H54" s="173" t="str">
        <f>'将来負担比率（分子）の構造'!K$40</f>
        <v>H29</v>
      </c>
      <c r="I54" s="173"/>
      <c r="J54" s="173"/>
      <c r="K54" s="173" t="str">
        <f>'将来負担比率（分子）の構造'!L$40</f>
        <v>H30</v>
      </c>
      <c r="L54" s="173"/>
      <c r="M54" s="173"/>
      <c r="N54" s="173" t="str">
        <f>'将来負担比率（分子）の構造'!M$40</f>
        <v>R01</v>
      </c>
      <c r="O54" s="173"/>
      <c r="P54" s="173"/>
    </row>
    <row r="55" spans="1:16" x14ac:dyDescent="0.2">
      <c r="A55" s="173"/>
      <c r="B55" s="173" t="s">
        <v>73</v>
      </c>
      <c r="C55" s="173"/>
      <c r="D55" s="173" t="s">
        <v>74</v>
      </c>
      <c r="E55" s="173" t="s">
        <v>73</v>
      </c>
      <c r="F55" s="173"/>
      <c r="G55" s="173" t="s">
        <v>74</v>
      </c>
      <c r="H55" s="173" t="s">
        <v>73</v>
      </c>
      <c r="I55" s="173"/>
      <c r="J55" s="173" t="s">
        <v>74</v>
      </c>
      <c r="K55" s="173" t="s">
        <v>73</v>
      </c>
      <c r="L55" s="173"/>
      <c r="M55" s="173" t="s">
        <v>74</v>
      </c>
      <c r="N55" s="173" t="s">
        <v>73</v>
      </c>
      <c r="O55" s="173"/>
      <c r="P55" s="173" t="s">
        <v>74</v>
      </c>
    </row>
    <row r="56" spans="1:16" x14ac:dyDescent="0.2">
      <c r="A56" s="173" t="s">
        <v>43</v>
      </c>
      <c r="B56" s="173"/>
      <c r="C56" s="173"/>
      <c r="D56" s="173">
        <f>'将来負担比率（分子）の構造'!I$52</f>
        <v>7243</v>
      </c>
      <c r="E56" s="173"/>
      <c r="F56" s="173"/>
      <c r="G56" s="173">
        <f>'将来負担比率（分子）の構造'!J$52</f>
        <v>6763</v>
      </c>
      <c r="H56" s="173"/>
      <c r="I56" s="173"/>
      <c r="J56" s="173">
        <f>'将来負担比率（分子）の構造'!K$52</f>
        <v>6238</v>
      </c>
      <c r="K56" s="173"/>
      <c r="L56" s="173"/>
      <c r="M56" s="173">
        <f>'将来負担比率（分子）の構造'!L$52</f>
        <v>5699</v>
      </c>
      <c r="N56" s="173"/>
      <c r="O56" s="173"/>
      <c r="P56" s="173">
        <f>'将来負担比率（分子）の構造'!M$52</f>
        <v>5163</v>
      </c>
    </row>
    <row r="57" spans="1:16" x14ac:dyDescent="0.2">
      <c r="A57" s="173" t="s">
        <v>42</v>
      </c>
      <c r="B57" s="173"/>
      <c r="C57" s="173"/>
      <c r="D57" s="173">
        <f>'将来負担比率（分子）の構造'!I$51</f>
        <v>391</v>
      </c>
      <c r="E57" s="173"/>
      <c r="F57" s="173"/>
      <c r="G57" s="173">
        <f>'将来負担比率（分子）の構造'!J$51</f>
        <v>427</v>
      </c>
      <c r="H57" s="173"/>
      <c r="I57" s="173"/>
      <c r="J57" s="173">
        <f>'将来負担比率（分子）の構造'!K$51</f>
        <v>559</v>
      </c>
      <c r="K57" s="173"/>
      <c r="L57" s="173"/>
      <c r="M57" s="173">
        <f>'将来負担比率（分子）の構造'!L$51</f>
        <v>768</v>
      </c>
      <c r="N57" s="173"/>
      <c r="O57" s="173"/>
      <c r="P57" s="173">
        <f>'将来負担比率（分子）の構造'!M$51</f>
        <v>826</v>
      </c>
    </row>
    <row r="58" spans="1:16" x14ac:dyDescent="0.2">
      <c r="A58" s="173" t="s">
        <v>41</v>
      </c>
      <c r="B58" s="173"/>
      <c r="C58" s="173"/>
      <c r="D58" s="173">
        <f>'将来負担比率（分子）の構造'!I$50</f>
        <v>840</v>
      </c>
      <c r="E58" s="173"/>
      <c r="F58" s="173"/>
      <c r="G58" s="173">
        <f>'将来負担比率（分子）の構造'!J$50</f>
        <v>1011</v>
      </c>
      <c r="H58" s="173"/>
      <c r="I58" s="173"/>
      <c r="J58" s="173">
        <f>'将来負担比率（分子）の構造'!K$50</f>
        <v>1231</v>
      </c>
      <c r="K58" s="173"/>
      <c r="L58" s="173"/>
      <c r="M58" s="173">
        <f>'将来負担比率（分子）の構造'!L$50</f>
        <v>1766</v>
      </c>
      <c r="N58" s="173"/>
      <c r="O58" s="173"/>
      <c r="P58" s="173">
        <f>'将来負担比率（分子）の構造'!M$50</f>
        <v>1814</v>
      </c>
    </row>
    <row r="59" spans="1:16" x14ac:dyDescent="0.2">
      <c r="A59" s="173" t="s">
        <v>39</v>
      </c>
      <c r="B59" s="173" t="str">
        <f>'将来負担比率（分子）の構造'!I$49</f>
        <v>-</v>
      </c>
      <c r="C59" s="173"/>
      <c r="D59" s="173"/>
      <c r="E59" s="173" t="str">
        <f>'将来負担比率（分子）の構造'!J$49</f>
        <v>-</v>
      </c>
      <c r="F59" s="173"/>
      <c r="G59" s="173"/>
      <c r="H59" s="173" t="str">
        <f>'将来負担比率（分子）の構造'!K$49</f>
        <v>-</v>
      </c>
      <c r="I59" s="173"/>
      <c r="J59" s="173"/>
      <c r="K59" s="173" t="str">
        <f>'将来負担比率（分子）の構造'!L$49</f>
        <v>-</v>
      </c>
      <c r="L59" s="173"/>
      <c r="M59" s="173"/>
      <c r="N59" s="173" t="str">
        <f>'将来負担比率（分子）の構造'!M$49</f>
        <v>-</v>
      </c>
      <c r="O59" s="173"/>
      <c r="P59" s="173"/>
    </row>
    <row r="60" spans="1:16" x14ac:dyDescent="0.2">
      <c r="A60" s="173" t="s">
        <v>38</v>
      </c>
      <c r="B60" s="173" t="str">
        <f>'将来負担比率（分子）の構造'!I$48</f>
        <v>-</v>
      </c>
      <c r="C60" s="173"/>
      <c r="D60" s="173"/>
      <c r="E60" s="173" t="str">
        <f>'将来負担比率（分子）の構造'!J$48</f>
        <v>-</v>
      </c>
      <c r="F60" s="173"/>
      <c r="G60" s="173"/>
      <c r="H60" s="173" t="str">
        <f>'将来負担比率（分子）の構造'!K$48</f>
        <v>-</v>
      </c>
      <c r="I60" s="173"/>
      <c r="J60" s="173"/>
      <c r="K60" s="173" t="str">
        <f>'将来負担比率（分子）の構造'!L$48</f>
        <v>-</v>
      </c>
      <c r="L60" s="173"/>
      <c r="M60" s="173"/>
      <c r="N60" s="173" t="str">
        <f>'将来負担比率（分子）の構造'!M$48</f>
        <v>-</v>
      </c>
      <c r="O60" s="173"/>
      <c r="P60" s="173"/>
    </row>
    <row r="61" spans="1:16" x14ac:dyDescent="0.2">
      <c r="A61" s="173" t="s">
        <v>36</v>
      </c>
      <c r="B61" s="173">
        <f>'将来負担比率（分子）の構造'!I$46</f>
        <v>0</v>
      </c>
      <c r="C61" s="173"/>
      <c r="D61" s="173"/>
      <c r="E61" s="173" t="str">
        <f>'将来負担比率（分子）の構造'!J$46</f>
        <v>-</v>
      </c>
      <c r="F61" s="173"/>
      <c r="G61" s="173"/>
      <c r="H61" s="173" t="str">
        <f>'将来負担比率（分子）の構造'!K$46</f>
        <v>-</v>
      </c>
      <c r="I61" s="173"/>
      <c r="J61" s="173"/>
      <c r="K61" s="173" t="str">
        <f>'将来負担比率（分子）の構造'!L$46</f>
        <v>-</v>
      </c>
      <c r="L61" s="173"/>
      <c r="M61" s="173"/>
      <c r="N61" s="173" t="str">
        <f>'将来負担比率（分子）の構造'!M$46</f>
        <v>-</v>
      </c>
      <c r="O61" s="173"/>
      <c r="P61" s="173"/>
    </row>
    <row r="62" spans="1:16" x14ac:dyDescent="0.2">
      <c r="A62" s="173" t="s">
        <v>35</v>
      </c>
      <c r="B62" s="173">
        <f>'将来負担比率（分子）の構造'!I$45</f>
        <v>1120</v>
      </c>
      <c r="C62" s="173"/>
      <c r="D62" s="173"/>
      <c r="E62" s="173">
        <f>'将来負担比率（分子）の構造'!J$45</f>
        <v>1159</v>
      </c>
      <c r="F62" s="173"/>
      <c r="G62" s="173"/>
      <c r="H62" s="173">
        <f>'将来負担比率（分子）の構造'!K$45</f>
        <v>1093</v>
      </c>
      <c r="I62" s="173"/>
      <c r="J62" s="173"/>
      <c r="K62" s="173">
        <f>'将来負担比率（分子）の構造'!L$45</f>
        <v>1233</v>
      </c>
      <c r="L62" s="173"/>
      <c r="M62" s="173"/>
      <c r="N62" s="173">
        <f>'将来負担比率（分子）の構造'!M$45</f>
        <v>1118</v>
      </c>
      <c r="O62" s="173"/>
      <c r="P62" s="173"/>
    </row>
    <row r="63" spans="1:16" x14ac:dyDescent="0.2">
      <c r="A63" s="173" t="s">
        <v>34</v>
      </c>
      <c r="B63" s="173">
        <f>'将来負担比率（分子）の構造'!I$44</f>
        <v>676</v>
      </c>
      <c r="C63" s="173"/>
      <c r="D63" s="173"/>
      <c r="E63" s="173">
        <f>'将来負担比率（分子）の構造'!J$44</f>
        <v>619</v>
      </c>
      <c r="F63" s="173"/>
      <c r="G63" s="173"/>
      <c r="H63" s="173">
        <f>'将来負担比率（分子）の構造'!K$44</f>
        <v>561</v>
      </c>
      <c r="I63" s="173"/>
      <c r="J63" s="173"/>
      <c r="K63" s="173">
        <f>'将来負担比率（分子）の構造'!L$44</f>
        <v>621</v>
      </c>
      <c r="L63" s="173"/>
      <c r="M63" s="173"/>
      <c r="N63" s="173">
        <f>'将来負担比率（分子）の構造'!M$44</f>
        <v>627</v>
      </c>
      <c r="O63" s="173"/>
      <c r="P63" s="173"/>
    </row>
    <row r="64" spans="1:16" x14ac:dyDescent="0.2">
      <c r="A64" s="173" t="s">
        <v>33</v>
      </c>
      <c r="B64" s="173">
        <f>'将来負担比率（分子）の構造'!I$43</f>
        <v>1242</v>
      </c>
      <c r="C64" s="173"/>
      <c r="D64" s="173"/>
      <c r="E64" s="173">
        <f>'将来負担比率（分子）の構造'!J$43</f>
        <v>1073</v>
      </c>
      <c r="F64" s="173"/>
      <c r="G64" s="173"/>
      <c r="H64" s="173">
        <f>'将来負担比率（分子）の構造'!K$43</f>
        <v>939</v>
      </c>
      <c r="I64" s="173"/>
      <c r="J64" s="173"/>
      <c r="K64" s="173">
        <f>'将来負担比率（分子）の構造'!L$43</f>
        <v>888</v>
      </c>
      <c r="L64" s="173"/>
      <c r="M64" s="173"/>
      <c r="N64" s="173">
        <f>'将来負担比率（分子）の構造'!M$43</f>
        <v>867</v>
      </c>
      <c r="O64" s="173"/>
      <c r="P64" s="173"/>
    </row>
    <row r="65" spans="1:16" x14ac:dyDescent="0.2">
      <c r="A65" s="173" t="s">
        <v>32</v>
      </c>
      <c r="B65" s="173">
        <f>'将来負担比率（分子）の構造'!I$42</f>
        <v>95</v>
      </c>
      <c r="C65" s="173"/>
      <c r="D65" s="173"/>
      <c r="E65" s="173" t="str">
        <f>'将来負担比率（分子）の構造'!J$42</f>
        <v>-</v>
      </c>
      <c r="F65" s="173"/>
      <c r="G65" s="173"/>
      <c r="H65" s="173">
        <f>'将来負担比率（分子）の構造'!K$42</f>
        <v>1</v>
      </c>
      <c r="I65" s="173"/>
      <c r="J65" s="173"/>
      <c r="K65" s="173">
        <f>'将来負担比率（分子）の構造'!L$42</f>
        <v>37</v>
      </c>
      <c r="L65" s="173"/>
      <c r="M65" s="173"/>
      <c r="N65" s="173">
        <f>'将来負担比率（分子）の構造'!M$42</f>
        <v>129</v>
      </c>
      <c r="O65" s="173"/>
      <c r="P65" s="173"/>
    </row>
    <row r="66" spans="1:16" x14ac:dyDescent="0.2">
      <c r="A66" s="173" t="s">
        <v>31</v>
      </c>
      <c r="B66" s="173">
        <f>'将来負担比率（分子）の構造'!I$41</f>
        <v>14879</v>
      </c>
      <c r="C66" s="173"/>
      <c r="D66" s="173"/>
      <c r="E66" s="173">
        <f>'将来負担比率（分子）の構造'!J$41</f>
        <v>15405</v>
      </c>
      <c r="F66" s="173"/>
      <c r="G66" s="173"/>
      <c r="H66" s="173">
        <f>'将来負担比率（分子）の構造'!K$41</f>
        <v>14788</v>
      </c>
      <c r="I66" s="173"/>
      <c r="J66" s="173"/>
      <c r="K66" s="173">
        <f>'将来負担比率（分子）の構造'!L$41</f>
        <v>14200</v>
      </c>
      <c r="L66" s="173"/>
      <c r="M66" s="173"/>
      <c r="N66" s="173">
        <f>'将来負担比率（分子）の構造'!M$41</f>
        <v>13414</v>
      </c>
      <c r="O66" s="173"/>
      <c r="P66" s="173"/>
    </row>
    <row r="67" spans="1:16" x14ac:dyDescent="0.2">
      <c r="A67" s="173" t="s">
        <v>75</v>
      </c>
      <c r="B67" s="173" t="e">
        <f>NA()</f>
        <v>#N/A</v>
      </c>
      <c r="C67" s="173">
        <f>IF(ISNUMBER('将来負担比率（分子）の構造'!I$53), IF('将来負担比率（分子）の構造'!I$53 &lt; 0, 0, '将来負担比率（分子）の構造'!I$53), NA())</f>
        <v>9538</v>
      </c>
      <c r="D67" s="173" t="e">
        <f>NA()</f>
        <v>#N/A</v>
      </c>
      <c r="E67" s="173" t="e">
        <f>NA()</f>
        <v>#N/A</v>
      </c>
      <c r="F67" s="173">
        <f>IF(ISNUMBER('将来負担比率（分子）の構造'!J$53), IF('将来負担比率（分子）の構造'!J$53 &lt; 0, 0, '将来負担比率（分子）の構造'!J$53), NA())</f>
        <v>10054</v>
      </c>
      <c r="G67" s="173" t="e">
        <f>NA()</f>
        <v>#N/A</v>
      </c>
      <c r="H67" s="173" t="e">
        <f>NA()</f>
        <v>#N/A</v>
      </c>
      <c r="I67" s="173">
        <f>IF(ISNUMBER('将来負担比率（分子）の構造'!K$53), IF('将来負担比率（分子）の構造'!K$53 &lt; 0, 0, '将来負担比率（分子）の構造'!K$53), NA())</f>
        <v>9353</v>
      </c>
      <c r="J67" s="173" t="e">
        <f>NA()</f>
        <v>#N/A</v>
      </c>
      <c r="K67" s="173" t="e">
        <f>NA()</f>
        <v>#N/A</v>
      </c>
      <c r="L67" s="173">
        <f>IF(ISNUMBER('将来負担比率（分子）の構造'!L$53), IF('将来負担比率（分子）の構造'!L$53 &lt; 0, 0, '将来負担比率（分子）の構造'!L$53), NA())</f>
        <v>8746</v>
      </c>
      <c r="M67" s="173" t="e">
        <f>NA()</f>
        <v>#N/A</v>
      </c>
      <c r="N67" s="173" t="e">
        <f>NA()</f>
        <v>#N/A</v>
      </c>
      <c r="O67" s="173">
        <f>IF(ISNUMBER('将来負担比率（分子）の構造'!M$53), IF('将来負担比率（分子）の構造'!M$53 &lt; 0, 0, '将来負担比率（分子）の構造'!M$53), NA())</f>
        <v>8351</v>
      </c>
      <c r="P67" s="173" t="e">
        <f>NA()</f>
        <v>#N/A</v>
      </c>
    </row>
    <row r="70" spans="1:16" x14ac:dyDescent="0.2">
      <c r="A70" s="175" t="s">
        <v>76</v>
      </c>
      <c r="B70" s="175"/>
      <c r="C70" s="175"/>
      <c r="D70" s="175"/>
      <c r="E70" s="175"/>
      <c r="F70" s="175"/>
    </row>
    <row r="71" spans="1:16" x14ac:dyDescent="0.2">
      <c r="A71" s="176"/>
      <c r="B71" s="176" t="str">
        <f>基金残高に係る経年分析!F54</f>
        <v>H29</v>
      </c>
      <c r="C71" s="176" t="str">
        <f>基金残高に係る経年分析!G54</f>
        <v>H30</v>
      </c>
      <c r="D71" s="176" t="str">
        <f>基金残高に係る経年分析!H54</f>
        <v>R01</v>
      </c>
    </row>
    <row r="72" spans="1:16" x14ac:dyDescent="0.2">
      <c r="A72" s="176" t="s">
        <v>77</v>
      </c>
      <c r="B72" s="177">
        <f>基金残高に係る経年分析!F55</f>
        <v>617</v>
      </c>
      <c r="C72" s="177">
        <f>基金残高に係る経年分析!G55</f>
        <v>887</v>
      </c>
      <c r="D72" s="177">
        <f>基金残高に係る経年分析!H55</f>
        <v>1048</v>
      </c>
    </row>
    <row r="73" spans="1:16" x14ac:dyDescent="0.2">
      <c r="A73" s="176" t="s">
        <v>78</v>
      </c>
      <c r="B73" s="177" t="str">
        <f>基金残高に係る経年分析!F56</f>
        <v>-</v>
      </c>
      <c r="C73" s="177" t="str">
        <f>基金残高に係る経年分析!G56</f>
        <v>-</v>
      </c>
      <c r="D73" s="177" t="str">
        <f>基金残高に係る経年分析!H56</f>
        <v>-</v>
      </c>
    </row>
    <row r="74" spans="1:16" x14ac:dyDescent="0.2">
      <c r="A74" s="176" t="s">
        <v>79</v>
      </c>
      <c r="B74" s="177">
        <f>基金残高に係る経年分析!F57</f>
        <v>226</v>
      </c>
      <c r="C74" s="177">
        <f>基金残高に係る経年分析!G57</f>
        <v>224</v>
      </c>
      <c r="D74" s="177">
        <f>基金残高に係る経年分析!H57</f>
        <v>434</v>
      </c>
    </row>
  </sheetData>
  <sheetProtection algorithmName="SHA-512" hashValue="+ySG6B341ZG+NfaKLnfFk4ctOqgh8s9fseoEgA4NxA8chEyKrAy5VsW00d19rAD1NzrWxkl46BE7S32OHMLTUQ==" saltValue="4+6nLzpNaMOf4/eZPqyd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13" customWidth="1"/>
    <col min="96" max="133" width="1.6640625" style="226" customWidth="1"/>
    <col min="134" max="143" width="1.6640625" style="213" customWidth="1"/>
    <col min="144" max="16384" width="0" style="213" hidden="1"/>
  </cols>
  <sheetData>
    <row r="1" spans="2:143" ht="22.5" customHeight="1" thickBot="1" x14ac:dyDescent="0.25">
      <c r="B1" s="211"/>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728" t="s">
        <v>212</v>
      </c>
      <c r="DI1" s="729"/>
      <c r="DJ1" s="729"/>
      <c r="DK1" s="729"/>
      <c r="DL1" s="729"/>
      <c r="DM1" s="729"/>
      <c r="DN1" s="730"/>
      <c r="DO1" s="213"/>
      <c r="DP1" s="728" t="s">
        <v>213</v>
      </c>
      <c r="DQ1" s="729"/>
      <c r="DR1" s="729"/>
      <c r="DS1" s="729"/>
      <c r="DT1" s="729"/>
      <c r="DU1" s="729"/>
      <c r="DV1" s="729"/>
      <c r="DW1" s="729"/>
      <c r="DX1" s="729"/>
      <c r="DY1" s="729"/>
      <c r="DZ1" s="729"/>
      <c r="EA1" s="729"/>
      <c r="EB1" s="729"/>
      <c r="EC1" s="730"/>
      <c r="ED1" s="212"/>
      <c r="EE1" s="212"/>
      <c r="EF1" s="212"/>
      <c r="EG1" s="212"/>
      <c r="EH1" s="212"/>
      <c r="EI1" s="212"/>
      <c r="EJ1" s="212"/>
      <c r="EK1" s="212"/>
      <c r="EL1" s="212"/>
      <c r="EM1" s="212"/>
    </row>
    <row r="2" spans="2:143" ht="22.5" customHeight="1" x14ac:dyDescent="0.2">
      <c r="B2" s="214" t="s">
        <v>214</v>
      </c>
      <c r="R2" s="215"/>
      <c r="S2" s="215"/>
      <c r="T2" s="215"/>
      <c r="U2" s="215"/>
      <c r="V2" s="215"/>
      <c r="W2" s="215"/>
      <c r="X2" s="215"/>
      <c r="Y2" s="215"/>
      <c r="Z2" s="215"/>
      <c r="AA2" s="215"/>
      <c r="AB2" s="215"/>
      <c r="AC2" s="215"/>
      <c r="AE2" s="216"/>
      <c r="AF2" s="216"/>
      <c r="AG2" s="216"/>
      <c r="AH2" s="216"/>
      <c r="AI2" s="216"/>
      <c r="AJ2" s="215"/>
      <c r="AK2" s="215"/>
      <c r="AL2" s="215"/>
      <c r="AM2" s="215"/>
      <c r="AN2" s="215"/>
      <c r="AO2" s="215"/>
      <c r="AP2" s="215"/>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212"/>
      <c r="DK2" s="212"/>
      <c r="DL2" s="212"/>
      <c r="DM2" s="212"/>
      <c r="DN2" s="212"/>
      <c r="DO2" s="212"/>
      <c r="DP2" s="212"/>
      <c r="DQ2" s="212"/>
      <c r="DR2" s="212"/>
      <c r="DS2" s="212"/>
      <c r="DT2" s="212"/>
      <c r="DU2" s="212"/>
      <c r="DV2" s="212"/>
      <c r="DW2" s="212"/>
      <c r="DX2" s="212"/>
      <c r="DY2" s="212"/>
      <c r="DZ2" s="212"/>
      <c r="EA2" s="212"/>
      <c r="EB2" s="212"/>
      <c r="EC2" s="212"/>
    </row>
    <row r="3" spans="2:143" ht="11.25" customHeight="1" x14ac:dyDescent="0.2">
      <c r="B3" s="690" t="s">
        <v>215</v>
      </c>
      <c r="C3" s="691"/>
      <c r="D3" s="691"/>
      <c r="E3" s="691"/>
      <c r="F3" s="691"/>
      <c r="G3" s="691"/>
      <c r="H3" s="691"/>
      <c r="I3" s="691"/>
      <c r="J3" s="691"/>
      <c r="K3" s="691"/>
      <c r="L3" s="691"/>
      <c r="M3" s="691"/>
      <c r="N3" s="691"/>
      <c r="O3" s="691"/>
      <c r="P3" s="691"/>
      <c r="Q3" s="691"/>
      <c r="R3" s="691"/>
      <c r="S3" s="691"/>
      <c r="T3" s="691"/>
      <c r="U3" s="691"/>
      <c r="V3" s="691"/>
      <c r="W3" s="691"/>
      <c r="X3" s="691"/>
      <c r="Y3" s="691"/>
      <c r="Z3" s="691"/>
      <c r="AA3" s="691"/>
      <c r="AB3" s="691"/>
      <c r="AC3" s="691"/>
      <c r="AD3" s="691"/>
      <c r="AE3" s="691"/>
      <c r="AF3" s="691"/>
      <c r="AG3" s="691"/>
      <c r="AH3" s="691"/>
      <c r="AI3" s="691"/>
      <c r="AJ3" s="691"/>
      <c r="AK3" s="691"/>
      <c r="AL3" s="691"/>
      <c r="AM3" s="691"/>
      <c r="AN3" s="691"/>
      <c r="AO3" s="691"/>
      <c r="AP3" s="690" t="s">
        <v>216</v>
      </c>
      <c r="AQ3" s="691"/>
      <c r="AR3" s="691"/>
      <c r="AS3" s="691"/>
      <c r="AT3" s="691"/>
      <c r="AU3" s="691"/>
      <c r="AV3" s="691"/>
      <c r="AW3" s="691"/>
      <c r="AX3" s="691"/>
      <c r="AY3" s="691"/>
      <c r="AZ3" s="691"/>
      <c r="BA3" s="691"/>
      <c r="BB3" s="691"/>
      <c r="BC3" s="691"/>
      <c r="BD3" s="691"/>
      <c r="BE3" s="691"/>
      <c r="BF3" s="691"/>
      <c r="BG3" s="691"/>
      <c r="BH3" s="691"/>
      <c r="BI3" s="691"/>
      <c r="BJ3" s="691"/>
      <c r="BK3" s="691"/>
      <c r="BL3" s="691"/>
      <c r="BM3" s="691"/>
      <c r="BN3" s="691"/>
      <c r="BO3" s="691"/>
      <c r="BP3" s="691"/>
      <c r="BQ3" s="691"/>
      <c r="BR3" s="691"/>
      <c r="BS3" s="691"/>
      <c r="BT3" s="691"/>
      <c r="BU3" s="691"/>
      <c r="BV3" s="691"/>
      <c r="BW3" s="691"/>
      <c r="BX3" s="691"/>
      <c r="BY3" s="691"/>
      <c r="BZ3" s="691"/>
      <c r="CA3" s="691"/>
      <c r="CB3" s="692"/>
      <c r="CD3" s="690" t="s">
        <v>217</v>
      </c>
      <c r="CE3" s="691"/>
      <c r="CF3" s="691"/>
      <c r="CG3" s="691"/>
      <c r="CH3" s="691"/>
      <c r="CI3" s="691"/>
      <c r="CJ3" s="691"/>
      <c r="CK3" s="691"/>
      <c r="CL3" s="691"/>
      <c r="CM3" s="691"/>
      <c r="CN3" s="691"/>
      <c r="CO3" s="691"/>
      <c r="CP3" s="691"/>
      <c r="CQ3" s="691"/>
      <c r="CR3" s="691"/>
      <c r="CS3" s="691"/>
      <c r="CT3" s="691"/>
      <c r="CU3" s="691"/>
      <c r="CV3" s="691"/>
      <c r="CW3" s="691"/>
      <c r="CX3" s="691"/>
      <c r="CY3" s="691"/>
      <c r="CZ3" s="691"/>
      <c r="DA3" s="691"/>
      <c r="DB3" s="691"/>
      <c r="DC3" s="691"/>
      <c r="DD3" s="691"/>
      <c r="DE3" s="691"/>
      <c r="DF3" s="691"/>
      <c r="DG3" s="691"/>
      <c r="DH3" s="691"/>
      <c r="DI3" s="691"/>
      <c r="DJ3" s="691"/>
      <c r="DK3" s="691"/>
      <c r="DL3" s="691"/>
      <c r="DM3" s="691"/>
      <c r="DN3" s="691"/>
      <c r="DO3" s="691"/>
      <c r="DP3" s="691"/>
      <c r="DQ3" s="691"/>
      <c r="DR3" s="691"/>
      <c r="DS3" s="691"/>
      <c r="DT3" s="691"/>
      <c r="DU3" s="691"/>
      <c r="DV3" s="691"/>
      <c r="DW3" s="691"/>
      <c r="DX3" s="691"/>
      <c r="DY3" s="691"/>
      <c r="DZ3" s="691"/>
      <c r="EA3" s="691"/>
      <c r="EB3" s="691"/>
      <c r="EC3" s="692"/>
    </row>
    <row r="4" spans="2:143" ht="11.25" customHeight="1" x14ac:dyDescent="0.2">
      <c r="B4" s="690" t="s">
        <v>1</v>
      </c>
      <c r="C4" s="691"/>
      <c r="D4" s="691"/>
      <c r="E4" s="691"/>
      <c r="F4" s="691"/>
      <c r="G4" s="691"/>
      <c r="H4" s="691"/>
      <c r="I4" s="691"/>
      <c r="J4" s="691"/>
      <c r="K4" s="691"/>
      <c r="L4" s="691"/>
      <c r="M4" s="691"/>
      <c r="N4" s="691"/>
      <c r="O4" s="691"/>
      <c r="P4" s="691"/>
      <c r="Q4" s="692"/>
      <c r="R4" s="690" t="s">
        <v>218</v>
      </c>
      <c r="S4" s="691"/>
      <c r="T4" s="691"/>
      <c r="U4" s="691"/>
      <c r="V4" s="691"/>
      <c r="W4" s="691"/>
      <c r="X4" s="691"/>
      <c r="Y4" s="692"/>
      <c r="Z4" s="690" t="s">
        <v>219</v>
      </c>
      <c r="AA4" s="691"/>
      <c r="AB4" s="691"/>
      <c r="AC4" s="692"/>
      <c r="AD4" s="690" t="s">
        <v>220</v>
      </c>
      <c r="AE4" s="691"/>
      <c r="AF4" s="691"/>
      <c r="AG4" s="691"/>
      <c r="AH4" s="691"/>
      <c r="AI4" s="691"/>
      <c r="AJ4" s="691"/>
      <c r="AK4" s="692"/>
      <c r="AL4" s="690" t="s">
        <v>219</v>
      </c>
      <c r="AM4" s="691"/>
      <c r="AN4" s="691"/>
      <c r="AO4" s="692"/>
      <c r="AP4" s="731" t="s">
        <v>221</v>
      </c>
      <c r="AQ4" s="731"/>
      <c r="AR4" s="731"/>
      <c r="AS4" s="731"/>
      <c r="AT4" s="731"/>
      <c r="AU4" s="731"/>
      <c r="AV4" s="731"/>
      <c r="AW4" s="731"/>
      <c r="AX4" s="731"/>
      <c r="AY4" s="731"/>
      <c r="AZ4" s="731"/>
      <c r="BA4" s="731"/>
      <c r="BB4" s="731"/>
      <c r="BC4" s="731"/>
      <c r="BD4" s="731"/>
      <c r="BE4" s="731"/>
      <c r="BF4" s="731"/>
      <c r="BG4" s="731" t="s">
        <v>222</v>
      </c>
      <c r="BH4" s="731"/>
      <c r="BI4" s="731"/>
      <c r="BJ4" s="731"/>
      <c r="BK4" s="731"/>
      <c r="BL4" s="731"/>
      <c r="BM4" s="731"/>
      <c r="BN4" s="731"/>
      <c r="BO4" s="731" t="s">
        <v>219</v>
      </c>
      <c r="BP4" s="731"/>
      <c r="BQ4" s="731"/>
      <c r="BR4" s="731"/>
      <c r="BS4" s="731" t="s">
        <v>223</v>
      </c>
      <c r="BT4" s="731"/>
      <c r="BU4" s="731"/>
      <c r="BV4" s="731"/>
      <c r="BW4" s="731"/>
      <c r="BX4" s="731"/>
      <c r="BY4" s="731"/>
      <c r="BZ4" s="731"/>
      <c r="CA4" s="731"/>
      <c r="CB4" s="731"/>
      <c r="CD4" s="690" t="s">
        <v>224</v>
      </c>
      <c r="CE4" s="691"/>
      <c r="CF4" s="691"/>
      <c r="CG4" s="691"/>
      <c r="CH4" s="691"/>
      <c r="CI4" s="691"/>
      <c r="CJ4" s="691"/>
      <c r="CK4" s="691"/>
      <c r="CL4" s="691"/>
      <c r="CM4" s="691"/>
      <c r="CN4" s="691"/>
      <c r="CO4" s="691"/>
      <c r="CP4" s="691"/>
      <c r="CQ4" s="691"/>
      <c r="CR4" s="691"/>
      <c r="CS4" s="691"/>
      <c r="CT4" s="691"/>
      <c r="CU4" s="691"/>
      <c r="CV4" s="691"/>
      <c r="CW4" s="691"/>
      <c r="CX4" s="691"/>
      <c r="CY4" s="691"/>
      <c r="CZ4" s="691"/>
      <c r="DA4" s="691"/>
      <c r="DB4" s="691"/>
      <c r="DC4" s="691"/>
      <c r="DD4" s="691"/>
      <c r="DE4" s="691"/>
      <c r="DF4" s="691"/>
      <c r="DG4" s="691"/>
      <c r="DH4" s="691"/>
      <c r="DI4" s="691"/>
      <c r="DJ4" s="691"/>
      <c r="DK4" s="691"/>
      <c r="DL4" s="691"/>
      <c r="DM4" s="691"/>
      <c r="DN4" s="691"/>
      <c r="DO4" s="691"/>
      <c r="DP4" s="691"/>
      <c r="DQ4" s="691"/>
      <c r="DR4" s="691"/>
      <c r="DS4" s="691"/>
      <c r="DT4" s="691"/>
      <c r="DU4" s="691"/>
      <c r="DV4" s="691"/>
      <c r="DW4" s="691"/>
      <c r="DX4" s="691"/>
      <c r="DY4" s="691"/>
      <c r="DZ4" s="691"/>
      <c r="EA4" s="691"/>
      <c r="EB4" s="691"/>
      <c r="EC4" s="692"/>
    </row>
    <row r="5" spans="2:143" ht="11.25" customHeight="1" x14ac:dyDescent="0.2">
      <c r="B5" s="687" t="s">
        <v>225</v>
      </c>
      <c r="C5" s="688"/>
      <c r="D5" s="688"/>
      <c r="E5" s="688"/>
      <c r="F5" s="688"/>
      <c r="G5" s="688"/>
      <c r="H5" s="688"/>
      <c r="I5" s="688"/>
      <c r="J5" s="688"/>
      <c r="K5" s="688"/>
      <c r="L5" s="688"/>
      <c r="M5" s="688"/>
      <c r="N5" s="688"/>
      <c r="O5" s="688"/>
      <c r="P5" s="688"/>
      <c r="Q5" s="689"/>
      <c r="R5" s="684">
        <v>7623582</v>
      </c>
      <c r="S5" s="685"/>
      <c r="T5" s="685"/>
      <c r="U5" s="685"/>
      <c r="V5" s="685"/>
      <c r="W5" s="685"/>
      <c r="X5" s="685"/>
      <c r="Y5" s="713"/>
      <c r="Z5" s="726">
        <v>56.1</v>
      </c>
      <c r="AA5" s="726"/>
      <c r="AB5" s="726"/>
      <c r="AC5" s="726"/>
      <c r="AD5" s="727">
        <v>7315089</v>
      </c>
      <c r="AE5" s="727"/>
      <c r="AF5" s="727"/>
      <c r="AG5" s="727"/>
      <c r="AH5" s="727"/>
      <c r="AI5" s="727"/>
      <c r="AJ5" s="727"/>
      <c r="AK5" s="727"/>
      <c r="AL5" s="714">
        <v>87</v>
      </c>
      <c r="AM5" s="699"/>
      <c r="AN5" s="699"/>
      <c r="AO5" s="715"/>
      <c r="AP5" s="687" t="s">
        <v>226</v>
      </c>
      <c r="AQ5" s="688"/>
      <c r="AR5" s="688"/>
      <c r="AS5" s="688"/>
      <c r="AT5" s="688"/>
      <c r="AU5" s="688"/>
      <c r="AV5" s="688"/>
      <c r="AW5" s="688"/>
      <c r="AX5" s="688"/>
      <c r="AY5" s="688"/>
      <c r="AZ5" s="688"/>
      <c r="BA5" s="688"/>
      <c r="BB5" s="688"/>
      <c r="BC5" s="688"/>
      <c r="BD5" s="688"/>
      <c r="BE5" s="688"/>
      <c r="BF5" s="689"/>
      <c r="BG5" s="634">
        <v>7315089</v>
      </c>
      <c r="BH5" s="635"/>
      <c r="BI5" s="635"/>
      <c r="BJ5" s="635"/>
      <c r="BK5" s="635"/>
      <c r="BL5" s="635"/>
      <c r="BM5" s="635"/>
      <c r="BN5" s="636"/>
      <c r="BO5" s="668">
        <v>96</v>
      </c>
      <c r="BP5" s="668"/>
      <c r="BQ5" s="668"/>
      <c r="BR5" s="668"/>
      <c r="BS5" s="669">
        <v>78779</v>
      </c>
      <c r="BT5" s="669"/>
      <c r="BU5" s="669"/>
      <c r="BV5" s="669"/>
      <c r="BW5" s="669"/>
      <c r="BX5" s="669"/>
      <c r="BY5" s="669"/>
      <c r="BZ5" s="669"/>
      <c r="CA5" s="669"/>
      <c r="CB5" s="709"/>
      <c r="CD5" s="690" t="s">
        <v>221</v>
      </c>
      <c r="CE5" s="691"/>
      <c r="CF5" s="691"/>
      <c r="CG5" s="691"/>
      <c r="CH5" s="691"/>
      <c r="CI5" s="691"/>
      <c r="CJ5" s="691"/>
      <c r="CK5" s="691"/>
      <c r="CL5" s="691"/>
      <c r="CM5" s="691"/>
      <c r="CN5" s="691"/>
      <c r="CO5" s="691"/>
      <c r="CP5" s="691"/>
      <c r="CQ5" s="692"/>
      <c r="CR5" s="690" t="s">
        <v>227</v>
      </c>
      <c r="CS5" s="691"/>
      <c r="CT5" s="691"/>
      <c r="CU5" s="691"/>
      <c r="CV5" s="691"/>
      <c r="CW5" s="691"/>
      <c r="CX5" s="691"/>
      <c r="CY5" s="692"/>
      <c r="CZ5" s="690" t="s">
        <v>219</v>
      </c>
      <c r="DA5" s="691"/>
      <c r="DB5" s="691"/>
      <c r="DC5" s="692"/>
      <c r="DD5" s="690" t="s">
        <v>228</v>
      </c>
      <c r="DE5" s="691"/>
      <c r="DF5" s="691"/>
      <c r="DG5" s="691"/>
      <c r="DH5" s="691"/>
      <c r="DI5" s="691"/>
      <c r="DJ5" s="691"/>
      <c r="DK5" s="691"/>
      <c r="DL5" s="691"/>
      <c r="DM5" s="691"/>
      <c r="DN5" s="691"/>
      <c r="DO5" s="691"/>
      <c r="DP5" s="692"/>
      <c r="DQ5" s="690" t="s">
        <v>229</v>
      </c>
      <c r="DR5" s="691"/>
      <c r="DS5" s="691"/>
      <c r="DT5" s="691"/>
      <c r="DU5" s="691"/>
      <c r="DV5" s="691"/>
      <c r="DW5" s="691"/>
      <c r="DX5" s="691"/>
      <c r="DY5" s="691"/>
      <c r="DZ5" s="691"/>
      <c r="EA5" s="691"/>
      <c r="EB5" s="691"/>
      <c r="EC5" s="692"/>
    </row>
    <row r="6" spans="2:143" ht="11.25" customHeight="1" x14ac:dyDescent="0.2">
      <c r="B6" s="631" t="s">
        <v>230</v>
      </c>
      <c r="C6" s="632"/>
      <c r="D6" s="632"/>
      <c r="E6" s="632"/>
      <c r="F6" s="632"/>
      <c r="G6" s="632"/>
      <c r="H6" s="632"/>
      <c r="I6" s="632"/>
      <c r="J6" s="632"/>
      <c r="K6" s="632"/>
      <c r="L6" s="632"/>
      <c r="M6" s="632"/>
      <c r="N6" s="632"/>
      <c r="O6" s="632"/>
      <c r="P6" s="632"/>
      <c r="Q6" s="633"/>
      <c r="R6" s="634">
        <v>85071</v>
      </c>
      <c r="S6" s="635"/>
      <c r="T6" s="635"/>
      <c r="U6" s="635"/>
      <c r="V6" s="635"/>
      <c r="W6" s="635"/>
      <c r="X6" s="635"/>
      <c r="Y6" s="636"/>
      <c r="Z6" s="668">
        <v>0.6</v>
      </c>
      <c r="AA6" s="668"/>
      <c r="AB6" s="668"/>
      <c r="AC6" s="668"/>
      <c r="AD6" s="669">
        <v>85071</v>
      </c>
      <c r="AE6" s="669"/>
      <c r="AF6" s="669"/>
      <c r="AG6" s="669"/>
      <c r="AH6" s="669"/>
      <c r="AI6" s="669"/>
      <c r="AJ6" s="669"/>
      <c r="AK6" s="669"/>
      <c r="AL6" s="637">
        <v>1</v>
      </c>
      <c r="AM6" s="638"/>
      <c r="AN6" s="638"/>
      <c r="AO6" s="670"/>
      <c r="AP6" s="631" t="s">
        <v>231</v>
      </c>
      <c r="AQ6" s="632"/>
      <c r="AR6" s="632"/>
      <c r="AS6" s="632"/>
      <c r="AT6" s="632"/>
      <c r="AU6" s="632"/>
      <c r="AV6" s="632"/>
      <c r="AW6" s="632"/>
      <c r="AX6" s="632"/>
      <c r="AY6" s="632"/>
      <c r="AZ6" s="632"/>
      <c r="BA6" s="632"/>
      <c r="BB6" s="632"/>
      <c r="BC6" s="632"/>
      <c r="BD6" s="632"/>
      <c r="BE6" s="632"/>
      <c r="BF6" s="633"/>
      <c r="BG6" s="634">
        <v>7315089</v>
      </c>
      <c r="BH6" s="635"/>
      <c r="BI6" s="635"/>
      <c r="BJ6" s="635"/>
      <c r="BK6" s="635"/>
      <c r="BL6" s="635"/>
      <c r="BM6" s="635"/>
      <c r="BN6" s="636"/>
      <c r="BO6" s="668">
        <v>96</v>
      </c>
      <c r="BP6" s="668"/>
      <c r="BQ6" s="668"/>
      <c r="BR6" s="668"/>
      <c r="BS6" s="669">
        <v>78779</v>
      </c>
      <c r="BT6" s="669"/>
      <c r="BU6" s="669"/>
      <c r="BV6" s="669"/>
      <c r="BW6" s="669"/>
      <c r="BX6" s="669"/>
      <c r="BY6" s="669"/>
      <c r="BZ6" s="669"/>
      <c r="CA6" s="669"/>
      <c r="CB6" s="709"/>
      <c r="CD6" s="687" t="s">
        <v>232</v>
      </c>
      <c r="CE6" s="688"/>
      <c r="CF6" s="688"/>
      <c r="CG6" s="688"/>
      <c r="CH6" s="688"/>
      <c r="CI6" s="688"/>
      <c r="CJ6" s="688"/>
      <c r="CK6" s="688"/>
      <c r="CL6" s="688"/>
      <c r="CM6" s="688"/>
      <c r="CN6" s="688"/>
      <c r="CO6" s="688"/>
      <c r="CP6" s="688"/>
      <c r="CQ6" s="689"/>
      <c r="CR6" s="634">
        <v>122512</v>
      </c>
      <c r="CS6" s="635"/>
      <c r="CT6" s="635"/>
      <c r="CU6" s="635"/>
      <c r="CV6" s="635"/>
      <c r="CW6" s="635"/>
      <c r="CX6" s="635"/>
      <c r="CY6" s="636"/>
      <c r="CZ6" s="714">
        <v>0.9</v>
      </c>
      <c r="DA6" s="699"/>
      <c r="DB6" s="699"/>
      <c r="DC6" s="716"/>
      <c r="DD6" s="640" t="s">
        <v>139</v>
      </c>
      <c r="DE6" s="635"/>
      <c r="DF6" s="635"/>
      <c r="DG6" s="635"/>
      <c r="DH6" s="635"/>
      <c r="DI6" s="635"/>
      <c r="DJ6" s="635"/>
      <c r="DK6" s="635"/>
      <c r="DL6" s="635"/>
      <c r="DM6" s="635"/>
      <c r="DN6" s="635"/>
      <c r="DO6" s="635"/>
      <c r="DP6" s="636"/>
      <c r="DQ6" s="640">
        <v>122508</v>
      </c>
      <c r="DR6" s="635"/>
      <c r="DS6" s="635"/>
      <c r="DT6" s="635"/>
      <c r="DU6" s="635"/>
      <c r="DV6" s="635"/>
      <c r="DW6" s="635"/>
      <c r="DX6" s="635"/>
      <c r="DY6" s="635"/>
      <c r="DZ6" s="635"/>
      <c r="EA6" s="635"/>
      <c r="EB6" s="635"/>
      <c r="EC6" s="675"/>
    </row>
    <row r="7" spans="2:143" ht="11.25" customHeight="1" x14ac:dyDescent="0.2">
      <c r="B7" s="631" t="s">
        <v>233</v>
      </c>
      <c r="C7" s="632"/>
      <c r="D7" s="632"/>
      <c r="E7" s="632"/>
      <c r="F7" s="632"/>
      <c r="G7" s="632"/>
      <c r="H7" s="632"/>
      <c r="I7" s="632"/>
      <c r="J7" s="632"/>
      <c r="K7" s="632"/>
      <c r="L7" s="632"/>
      <c r="M7" s="632"/>
      <c r="N7" s="632"/>
      <c r="O7" s="632"/>
      <c r="P7" s="632"/>
      <c r="Q7" s="633"/>
      <c r="R7" s="634">
        <v>4125</v>
      </c>
      <c r="S7" s="635"/>
      <c r="T7" s="635"/>
      <c r="U7" s="635"/>
      <c r="V7" s="635"/>
      <c r="W7" s="635"/>
      <c r="X7" s="635"/>
      <c r="Y7" s="636"/>
      <c r="Z7" s="668">
        <v>0</v>
      </c>
      <c r="AA7" s="668"/>
      <c r="AB7" s="668"/>
      <c r="AC7" s="668"/>
      <c r="AD7" s="669">
        <v>4125</v>
      </c>
      <c r="AE7" s="669"/>
      <c r="AF7" s="669"/>
      <c r="AG7" s="669"/>
      <c r="AH7" s="669"/>
      <c r="AI7" s="669"/>
      <c r="AJ7" s="669"/>
      <c r="AK7" s="669"/>
      <c r="AL7" s="637">
        <v>0</v>
      </c>
      <c r="AM7" s="638"/>
      <c r="AN7" s="638"/>
      <c r="AO7" s="670"/>
      <c r="AP7" s="631" t="s">
        <v>234</v>
      </c>
      <c r="AQ7" s="632"/>
      <c r="AR7" s="632"/>
      <c r="AS7" s="632"/>
      <c r="AT7" s="632"/>
      <c r="AU7" s="632"/>
      <c r="AV7" s="632"/>
      <c r="AW7" s="632"/>
      <c r="AX7" s="632"/>
      <c r="AY7" s="632"/>
      <c r="AZ7" s="632"/>
      <c r="BA7" s="632"/>
      <c r="BB7" s="632"/>
      <c r="BC7" s="632"/>
      <c r="BD7" s="632"/>
      <c r="BE7" s="632"/>
      <c r="BF7" s="633"/>
      <c r="BG7" s="634">
        <v>3005636</v>
      </c>
      <c r="BH7" s="635"/>
      <c r="BI7" s="635"/>
      <c r="BJ7" s="635"/>
      <c r="BK7" s="635"/>
      <c r="BL7" s="635"/>
      <c r="BM7" s="635"/>
      <c r="BN7" s="636"/>
      <c r="BO7" s="668">
        <v>39.4</v>
      </c>
      <c r="BP7" s="668"/>
      <c r="BQ7" s="668"/>
      <c r="BR7" s="668"/>
      <c r="BS7" s="669">
        <v>78779</v>
      </c>
      <c r="BT7" s="669"/>
      <c r="BU7" s="669"/>
      <c r="BV7" s="669"/>
      <c r="BW7" s="669"/>
      <c r="BX7" s="669"/>
      <c r="BY7" s="669"/>
      <c r="BZ7" s="669"/>
      <c r="CA7" s="669"/>
      <c r="CB7" s="709"/>
      <c r="CD7" s="631" t="s">
        <v>235</v>
      </c>
      <c r="CE7" s="632"/>
      <c r="CF7" s="632"/>
      <c r="CG7" s="632"/>
      <c r="CH7" s="632"/>
      <c r="CI7" s="632"/>
      <c r="CJ7" s="632"/>
      <c r="CK7" s="632"/>
      <c r="CL7" s="632"/>
      <c r="CM7" s="632"/>
      <c r="CN7" s="632"/>
      <c r="CO7" s="632"/>
      <c r="CP7" s="632"/>
      <c r="CQ7" s="633"/>
      <c r="CR7" s="634">
        <v>2466114</v>
      </c>
      <c r="CS7" s="635"/>
      <c r="CT7" s="635"/>
      <c r="CU7" s="635"/>
      <c r="CV7" s="635"/>
      <c r="CW7" s="635"/>
      <c r="CX7" s="635"/>
      <c r="CY7" s="636"/>
      <c r="CZ7" s="668">
        <v>18.899999999999999</v>
      </c>
      <c r="DA7" s="668"/>
      <c r="DB7" s="668"/>
      <c r="DC7" s="668"/>
      <c r="DD7" s="640">
        <v>91360</v>
      </c>
      <c r="DE7" s="635"/>
      <c r="DF7" s="635"/>
      <c r="DG7" s="635"/>
      <c r="DH7" s="635"/>
      <c r="DI7" s="635"/>
      <c r="DJ7" s="635"/>
      <c r="DK7" s="635"/>
      <c r="DL7" s="635"/>
      <c r="DM7" s="635"/>
      <c r="DN7" s="635"/>
      <c r="DO7" s="635"/>
      <c r="DP7" s="636"/>
      <c r="DQ7" s="640">
        <v>1975129</v>
      </c>
      <c r="DR7" s="635"/>
      <c r="DS7" s="635"/>
      <c r="DT7" s="635"/>
      <c r="DU7" s="635"/>
      <c r="DV7" s="635"/>
      <c r="DW7" s="635"/>
      <c r="DX7" s="635"/>
      <c r="DY7" s="635"/>
      <c r="DZ7" s="635"/>
      <c r="EA7" s="635"/>
      <c r="EB7" s="635"/>
      <c r="EC7" s="675"/>
    </row>
    <row r="8" spans="2:143" ht="11.25" customHeight="1" x14ac:dyDescent="0.2">
      <c r="B8" s="631" t="s">
        <v>236</v>
      </c>
      <c r="C8" s="632"/>
      <c r="D8" s="632"/>
      <c r="E8" s="632"/>
      <c r="F8" s="632"/>
      <c r="G8" s="632"/>
      <c r="H8" s="632"/>
      <c r="I8" s="632"/>
      <c r="J8" s="632"/>
      <c r="K8" s="632"/>
      <c r="L8" s="632"/>
      <c r="M8" s="632"/>
      <c r="N8" s="632"/>
      <c r="O8" s="632"/>
      <c r="P8" s="632"/>
      <c r="Q8" s="633"/>
      <c r="R8" s="634">
        <v>26889</v>
      </c>
      <c r="S8" s="635"/>
      <c r="T8" s="635"/>
      <c r="U8" s="635"/>
      <c r="V8" s="635"/>
      <c r="W8" s="635"/>
      <c r="X8" s="635"/>
      <c r="Y8" s="636"/>
      <c r="Z8" s="668">
        <v>0.2</v>
      </c>
      <c r="AA8" s="668"/>
      <c r="AB8" s="668"/>
      <c r="AC8" s="668"/>
      <c r="AD8" s="669">
        <v>26889</v>
      </c>
      <c r="AE8" s="669"/>
      <c r="AF8" s="669"/>
      <c r="AG8" s="669"/>
      <c r="AH8" s="669"/>
      <c r="AI8" s="669"/>
      <c r="AJ8" s="669"/>
      <c r="AK8" s="669"/>
      <c r="AL8" s="637">
        <v>0.3</v>
      </c>
      <c r="AM8" s="638"/>
      <c r="AN8" s="638"/>
      <c r="AO8" s="670"/>
      <c r="AP8" s="631" t="s">
        <v>237</v>
      </c>
      <c r="AQ8" s="632"/>
      <c r="AR8" s="632"/>
      <c r="AS8" s="632"/>
      <c r="AT8" s="632"/>
      <c r="AU8" s="632"/>
      <c r="AV8" s="632"/>
      <c r="AW8" s="632"/>
      <c r="AX8" s="632"/>
      <c r="AY8" s="632"/>
      <c r="AZ8" s="632"/>
      <c r="BA8" s="632"/>
      <c r="BB8" s="632"/>
      <c r="BC8" s="632"/>
      <c r="BD8" s="632"/>
      <c r="BE8" s="632"/>
      <c r="BF8" s="633"/>
      <c r="BG8" s="634">
        <v>68197</v>
      </c>
      <c r="BH8" s="635"/>
      <c r="BI8" s="635"/>
      <c r="BJ8" s="635"/>
      <c r="BK8" s="635"/>
      <c r="BL8" s="635"/>
      <c r="BM8" s="635"/>
      <c r="BN8" s="636"/>
      <c r="BO8" s="668">
        <v>0.9</v>
      </c>
      <c r="BP8" s="668"/>
      <c r="BQ8" s="668"/>
      <c r="BR8" s="668"/>
      <c r="BS8" s="640" t="s">
        <v>176</v>
      </c>
      <c r="BT8" s="635"/>
      <c r="BU8" s="635"/>
      <c r="BV8" s="635"/>
      <c r="BW8" s="635"/>
      <c r="BX8" s="635"/>
      <c r="BY8" s="635"/>
      <c r="BZ8" s="635"/>
      <c r="CA8" s="635"/>
      <c r="CB8" s="675"/>
      <c r="CD8" s="631" t="s">
        <v>238</v>
      </c>
      <c r="CE8" s="632"/>
      <c r="CF8" s="632"/>
      <c r="CG8" s="632"/>
      <c r="CH8" s="632"/>
      <c r="CI8" s="632"/>
      <c r="CJ8" s="632"/>
      <c r="CK8" s="632"/>
      <c r="CL8" s="632"/>
      <c r="CM8" s="632"/>
      <c r="CN8" s="632"/>
      <c r="CO8" s="632"/>
      <c r="CP8" s="632"/>
      <c r="CQ8" s="633"/>
      <c r="CR8" s="634">
        <v>4499670</v>
      </c>
      <c r="CS8" s="635"/>
      <c r="CT8" s="635"/>
      <c r="CU8" s="635"/>
      <c r="CV8" s="635"/>
      <c r="CW8" s="635"/>
      <c r="CX8" s="635"/>
      <c r="CY8" s="636"/>
      <c r="CZ8" s="668">
        <v>34.4</v>
      </c>
      <c r="DA8" s="668"/>
      <c r="DB8" s="668"/>
      <c r="DC8" s="668"/>
      <c r="DD8" s="640" t="s">
        <v>176</v>
      </c>
      <c r="DE8" s="635"/>
      <c r="DF8" s="635"/>
      <c r="DG8" s="635"/>
      <c r="DH8" s="635"/>
      <c r="DI8" s="635"/>
      <c r="DJ8" s="635"/>
      <c r="DK8" s="635"/>
      <c r="DL8" s="635"/>
      <c r="DM8" s="635"/>
      <c r="DN8" s="635"/>
      <c r="DO8" s="635"/>
      <c r="DP8" s="636"/>
      <c r="DQ8" s="640">
        <v>2449215</v>
      </c>
      <c r="DR8" s="635"/>
      <c r="DS8" s="635"/>
      <c r="DT8" s="635"/>
      <c r="DU8" s="635"/>
      <c r="DV8" s="635"/>
      <c r="DW8" s="635"/>
      <c r="DX8" s="635"/>
      <c r="DY8" s="635"/>
      <c r="DZ8" s="635"/>
      <c r="EA8" s="635"/>
      <c r="EB8" s="635"/>
      <c r="EC8" s="675"/>
    </row>
    <row r="9" spans="2:143" ht="11.25" customHeight="1" x14ac:dyDescent="0.2">
      <c r="B9" s="631" t="s">
        <v>239</v>
      </c>
      <c r="C9" s="632"/>
      <c r="D9" s="632"/>
      <c r="E9" s="632"/>
      <c r="F9" s="632"/>
      <c r="G9" s="632"/>
      <c r="H9" s="632"/>
      <c r="I9" s="632"/>
      <c r="J9" s="632"/>
      <c r="K9" s="632"/>
      <c r="L9" s="632"/>
      <c r="M9" s="632"/>
      <c r="N9" s="632"/>
      <c r="O9" s="632"/>
      <c r="P9" s="632"/>
      <c r="Q9" s="633"/>
      <c r="R9" s="634">
        <v>16229</v>
      </c>
      <c r="S9" s="635"/>
      <c r="T9" s="635"/>
      <c r="U9" s="635"/>
      <c r="V9" s="635"/>
      <c r="W9" s="635"/>
      <c r="X9" s="635"/>
      <c r="Y9" s="636"/>
      <c r="Z9" s="668">
        <v>0.1</v>
      </c>
      <c r="AA9" s="668"/>
      <c r="AB9" s="668"/>
      <c r="AC9" s="668"/>
      <c r="AD9" s="669">
        <v>16229</v>
      </c>
      <c r="AE9" s="669"/>
      <c r="AF9" s="669"/>
      <c r="AG9" s="669"/>
      <c r="AH9" s="669"/>
      <c r="AI9" s="669"/>
      <c r="AJ9" s="669"/>
      <c r="AK9" s="669"/>
      <c r="AL9" s="637">
        <v>0.2</v>
      </c>
      <c r="AM9" s="638"/>
      <c r="AN9" s="638"/>
      <c r="AO9" s="670"/>
      <c r="AP9" s="631" t="s">
        <v>240</v>
      </c>
      <c r="AQ9" s="632"/>
      <c r="AR9" s="632"/>
      <c r="AS9" s="632"/>
      <c r="AT9" s="632"/>
      <c r="AU9" s="632"/>
      <c r="AV9" s="632"/>
      <c r="AW9" s="632"/>
      <c r="AX9" s="632"/>
      <c r="AY9" s="632"/>
      <c r="AZ9" s="632"/>
      <c r="BA9" s="632"/>
      <c r="BB9" s="632"/>
      <c r="BC9" s="632"/>
      <c r="BD9" s="632"/>
      <c r="BE9" s="632"/>
      <c r="BF9" s="633"/>
      <c r="BG9" s="634">
        <v>2220091</v>
      </c>
      <c r="BH9" s="635"/>
      <c r="BI9" s="635"/>
      <c r="BJ9" s="635"/>
      <c r="BK9" s="635"/>
      <c r="BL9" s="635"/>
      <c r="BM9" s="635"/>
      <c r="BN9" s="636"/>
      <c r="BO9" s="668">
        <v>29.1</v>
      </c>
      <c r="BP9" s="668"/>
      <c r="BQ9" s="668"/>
      <c r="BR9" s="668"/>
      <c r="BS9" s="640" t="s">
        <v>176</v>
      </c>
      <c r="BT9" s="635"/>
      <c r="BU9" s="635"/>
      <c r="BV9" s="635"/>
      <c r="BW9" s="635"/>
      <c r="BX9" s="635"/>
      <c r="BY9" s="635"/>
      <c r="BZ9" s="635"/>
      <c r="CA9" s="635"/>
      <c r="CB9" s="675"/>
      <c r="CD9" s="631" t="s">
        <v>241</v>
      </c>
      <c r="CE9" s="632"/>
      <c r="CF9" s="632"/>
      <c r="CG9" s="632"/>
      <c r="CH9" s="632"/>
      <c r="CI9" s="632"/>
      <c r="CJ9" s="632"/>
      <c r="CK9" s="632"/>
      <c r="CL9" s="632"/>
      <c r="CM9" s="632"/>
      <c r="CN9" s="632"/>
      <c r="CO9" s="632"/>
      <c r="CP9" s="632"/>
      <c r="CQ9" s="633"/>
      <c r="CR9" s="634">
        <v>848537</v>
      </c>
      <c r="CS9" s="635"/>
      <c r="CT9" s="635"/>
      <c r="CU9" s="635"/>
      <c r="CV9" s="635"/>
      <c r="CW9" s="635"/>
      <c r="CX9" s="635"/>
      <c r="CY9" s="636"/>
      <c r="CZ9" s="668">
        <v>6.5</v>
      </c>
      <c r="DA9" s="668"/>
      <c r="DB9" s="668"/>
      <c r="DC9" s="668"/>
      <c r="DD9" s="640">
        <v>1166</v>
      </c>
      <c r="DE9" s="635"/>
      <c r="DF9" s="635"/>
      <c r="DG9" s="635"/>
      <c r="DH9" s="635"/>
      <c r="DI9" s="635"/>
      <c r="DJ9" s="635"/>
      <c r="DK9" s="635"/>
      <c r="DL9" s="635"/>
      <c r="DM9" s="635"/>
      <c r="DN9" s="635"/>
      <c r="DO9" s="635"/>
      <c r="DP9" s="636"/>
      <c r="DQ9" s="640">
        <v>816343</v>
      </c>
      <c r="DR9" s="635"/>
      <c r="DS9" s="635"/>
      <c r="DT9" s="635"/>
      <c r="DU9" s="635"/>
      <c r="DV9" s="635"/>
      <c r="DW9" s="635"/>
      <c r="DX9" s="635"/>
      <c r="DY9" s="635"/>
      <c r="DZ9" s="635"/>
      <c r="EA9" s="635"/>
      <c r="EB9" s="635"/>
      <c r="EC9" s="675"/>
    </row>
    <row r="10" spans="2:143" ht="11.25" customHeight="1" x14ac:dyDescent="0.2">
      <c r="B10" s="631" t="s">
        <v>242</v>
      </c>
      <c r="C10" s="632"/>
      <c r="D10" s="632"/>
      <c r="E10" s="632"/>
      <c r="F10" s="632"/>
      <c r="G10" s="632"/>
      <c r="H10" s="632"/>
      <c r="I10" s="632"/>
      <c r="J10" s="632"/>
      <c r="K10" s="632"/>
      <c r="L10" s="632"/>
      <c r="M10" s="632"/>
      <c r="N10" s="632"/>
      <c r="O10" s="632"/>
      <c r="P10" s="632"/>
      <c r="Q10" s="633"/>
      <c r="R10" s="634" t="s">
        <v>176</v>
      </c>
      <c r="S10" s="635"/>
      <c r="T10" s="635"/>
      <c r="U10" s="635"/>
      <c r="V10" s="635"/>
      <c r="W10" s="635"/>
      <c r="X10" s="635"/>
      <c r="Y10" s="636"/>
      <c r="Z10" s="668" t="s">
        <v>176</v>
      </c>
      <c r="AA10" s="668"/>
      <c r="AB10" s="668"/>
      <c r="AC10" s="668"/>
      <c r="AD10" s="669" t="s">
        <v>176</v>
      </c>
      <c r="AE10" s="669"/>
      <c r="AF10" s="669"/>
      <c r="AG10" s="669"/>
      <c r="AH10" s="669"/>
      <c r="AI10" s="669"/>
      <c r="AJ10" s="669"/>
      <c r="AK10" s="669"/>
      <c r="AL10" s="637" t="s">
        <v>176</v>
      </c>
      <c r="AM10" s="638"/>
      <c r="AN10" s="638"/>
      <c r="AO10" s="670"/>
      <c r="AP10" s="631" t="s">
        <v>243</v>
      </c>
      <c r="AQ10" s="632"/>
      <c r="AR10" s="632"/>
      <c r="AS10" s="632"/>
      <c r="AT10" s="632"/>
      <c r="AU10" s="632"/>
      <c r="AV10" s="632"/>
      <c r="AW10" s="632"/>
      <c r="AX10" s="632"/>
      <c r="AY10" s="632"/>
      <c r="AZ10" s="632"/>
      <c r="BA10" s="632"/>
      <c r="BB10" s="632"/>
      <c r="BC10" s="632"/>
      <c r="BD10" s="632"/>
      <c r="BE10" s="632"/>
      <c r="BF10" s="633"/>
      <c r="BG10" s="634">
        <v>188558</v>
      </c>
      <c r="BH10" s="635"/>
      <c r="BI10" s="635"/>
      <c r="BJ10" s="635"/>
      <c r="BK10" s="635"/>
      <c r="BL10" s="635"/>
      <c r="BM10" s="635"/>
      <c r="BN10" s="636"/>
      <c r="BO10" s="668">
        <v>2.5</v>
      </c>
      <c r="BP10" s="668"/>
      <c r="BQ10" s="668"/>
      <c r="BR10" s="668"/>
      <c r="BS10" s="640" t="s">
        <v>176</v>
      </c>
      <c r="BT10" s="635"/>
      <c r="BU10" s="635"/>
      <c r="BV10" s="635"/>
      <c r="BW10" s="635"/>
      <c r="BX10" s="635"/>
      <c r="BY10" s="635"/>
      <c r="BZ10" s="635"/>
      <c r="CA10" s="635"/>
      <c r="CB10" s="675"/>
      <c r="CD10" s="631" t="s">
        <v>244</v>
      </c>
      <c r="CE10" s="632"/>
      <c r="CF10" s="632"/>
      <c r="CG10" s="632"/>
      <c r="CH10" s="632"/>
      <c r="CI10" s="632"/>
      <c r="CJ10" s="632"/>
      <c r="CK10" s="632"/>
      <c r="CL10" s="632"/>
      <c r="CM10" s="632"/>
      <c r="CN10" s="632"/>
      <c r="CO10" s="632"/>
      <c r="CP10" s="632"/>
      <c r="CQ10" s="633"/>
      <c r="CR10" s="634">
        <v>2145</v>
      </c>
      <c r="CS10" s="635"/>
      <c r="CT10" s="635"/>
      <c r="CU10" s="635"/>
      <c r="CV10" s="635"/>
      <c r="CW10" s="635"/>
      <c r="CX10" s="635"/>
      <c r="CY10" s="636"/>
      <c r="CZ10" s="668">
        <v>0</v>
      </c>
      <c r="DA10" s="668"/>
      <c r="DB10" s="668"/>
      <c r="DC10" s="668"/>
      <c r="DD10" s="640" t="s">
        <v>176</v>
      </c>
      <c r="DE10" s="635"/>
      <c r="DF10" s="635"/>
      <c r="DG10" s="635"/>
      <c r="DH10" s="635"/>
      <c r="DI10" s="635"/>
      <c r="DJ10" s="635"/>
      <c r="DK10" s="635"/>
      <c r="DL10" s="635"/>
      <c r="DM10" s="635"/>
      <c r="DN10" s="635"/>
      <c r="DO10" s="635"/>
      <c r="DP10" s="636"/>
      <c r="DQ10" s="640">
        <v>1145</v>
      </c>
      <c r="DR10" s="635"/>
      <c r="DS10" s="635"/>
      <c r="DT10" s="635"/>
      <c r="DU10" s="635"/>
      <c r="DV10" s="635"/>
      <c r="DW10" s="635"/>
      <c r="DX10" s="635"/>
      <c r="DY10" s="635"/>
      <c r="DZ10" s="635"/>
      <c r="EA10" s="635"/>
      <c r="EB10" s="635"/>
      <c r="EC10" s="675"/>
    </row>
    <row r="11" spans="2:143" ht="11.25" customHeight="1" x14ac:dyDescent="0.2">
      <c r="B11" s="631" t="s">
        <v>245</v>
      </c>
      <c r="C11" s="632"/>
      <c r="D11" s="632"/>
      <c r="E11" s="632"/>
      <c r="F11" s="632"/>
      <c r="G11" s="632"/>
      <c r="H11" s="632"/>
      <c r="I11" s="632"/>
      <c r="J11" s="632"/>
      <c r="K11" s="632"/>
      <c r="L11" s="632"/>
      <c r="M11" s="632"/>
      <c r="N11" s="632"/>
      <c r="O11" s="632"/>
      <c r="P11" s="632"/>
      <c r="Q11" s="633"/>
      <c r="R11" s="634">
        <v>817959</v>
      </c>
      <c r="S11" s="635"/>
      <c r="T11" s="635"/>
      <c r="U11" s="635"/>
      <c r="V11" s="635"/>
      <c r="W11" s="635"/>
      <c r="X11" s="635"/>
      <c r="Y11" s="636"/>
      <c r="Z11" s="637">
        <v>6</v>
      </c>
      <c r="AA11" s="638"/>
      <c r="AB11" s="638"/>
      <c r="AC11" s="639"/>
      <c r="AD11" s="640">
        <v>817959</v>
      </c>
      <c r="AE11" s="635"/>
      <c r="AF11" s="635"/>
      <c r="AG11" s="635"/>
      <c r="AH11" s="635"/>
      <c r="AI11" s="635"/>
      <c r="AJ11" s="635"/>
      <c r="AK11" s="636"/>
      <c r="AL11" s="637">
        <v>9.6999999999999993</v>
      </c>
      <c r="AM11" s="638"/>
      <c r="AN11" s="638"/>
      <c r="AO11" s="670"/>
      <c r="AP11" s="631" t="s">
        <v>246</v>
      </c>
      <c r="AQ11" s="632"/>
      <c r="AR11" s="632"/>
      <c r="AS11" s="632"/>
      <c r="AT11" s="632"/>
      <c r="AU11" s="632"/>
      <c r="AV11" s="632"/>
      <c r="AW11" s="632"/>
      <c r="AX11" s="632"/>
      <c r="AY11" s="632"/>
      <c r="AZ11" s="632"/>
      <c r="BA11" s="632"/>
      <c r="BB11" s="632"/>
      <c r="BC11" s="632"/>
      <c r="BD11" s="632"/>
      <c r="BE11" s="632"/>
      <c r="BF11" s="633"/>
      <c r="BG11" s="634">
        <v>528790</v>
      </c>
      <c r="BH11" s="635"/>
      <c r="BI11" s="635"/>
      <c r="BJ11" s="635"/>
      <c r="BK11" s="635"/>
      <c r="BL11" s="635"/>
      <c r="BM11" s="635"/>
      <c r="BN11" s="636"/>
      <c r="BO11" s="668">
        <v>6.9</v>
      </c>
      <c r="BP11" s="668"/>
      <c r="BQ11" s="668"/>
      <c r="BR11" s="668"/>
      <c r="BS11" s="640">
        <v>78779</v>
      </c>
      <c r="BT11" s="635"/>
      <c r="BU11" s="635"/>
      <c r="BV11" s="635"/>
      <c r="BW11" s="635"/>
      <c r="BX11" s="635"/>
      <c r="BY11" s="635"/>
      <c r="BZ11" s="635"/>
      <c r="CA11" s="635"/>
      <c r="CB11" s="675"/>
      <c r="CD11" s="631" t="s">
        <v>247</v>
      </c>
      <c r="CE11" s="632"/>
      <c r="CF11" s="632"/>
      <c r="CG11" s="632"/>
      <c r="CH11" s="632"/>
      <c r="CI11" s="632"/>
      <c r="CJ11" s="632"/>
      <c r="CK11" s="632"/>
      <c r="CL11" s="632"/>
      <c r="CM11" s="632"/>
      <c r="CN11" s="632"/>
      <c r="CO11" s="632"/>
      <c r="CP11" s="632"/>
      <c r="CQ11" s="633"/>
      <c r="CR11" s="634">
        <v>105751</v>
      </c>
      <c r="CS11" s="635"/>
      <c r="CT11" s="635"/>
      <c r="CU11" s="635"/>
      <c r="CV11" s="635"/>
      <c r="CW11" s="635"/>
      <c r="CX11" s="635"/>
      <c r="CY11" s="636"/>
      <c r="CZ11" s="668">
        <v>0.8</v>
      </c>
      <c r="DA11" s="668"/>
      <c r="DB11" s="668"/>
      <c r="DC11" s="668"/>
      <c r="DD11" s="640" t="s">
        <v>176</v>
      </c>
      <c r="DE11" s="635"/>
      <c r="DF11" s="635"/>
      <c r="DG11" s="635"/>
      <c r="DH11" s="635"/>
      <c r="DI11" s="635"/>
      <c r="DJ11" s="635"/>
      <c r="DK11" s="635"/>
      <c r="DL11" s="635"/>
      <c r="DM11" s="635"/>
      <c r="DN11" s="635"/>
      <c r="DO11" s="635"/>
      <c r="DP11" s="636"/>
      <c r="DQ11" s="640">
        <v>87654</v>
      </c>
      <c r="DR11" s="635"/>
      <c r="DS11" s="635"/>
      <c r="DT11" s="635"/>
      <c r="DU11" s="635"/>
      <c r="DV11" s="635"/>
      <c r="DW11" s="635"/>
      <c r="DX11" s="635"/>
      <c r="DY11" s="635"/>
      <c r="DZ11" s="635"/>
      <c r="EA11" s="635"/>
      <c r="EB11" s="635"/>
      <c r="EC11" s="675"/>
    </row>
    <row r="12" spans="2:143" ht="11.25" customHeight="1" x14ac:dyDescent="0.2">
      <c r="B12" s="631" t="s">
        <v>248</v>
      </c>
      <c r="C12" s="632"/>
      <c r="D12" s="632"/>
      <c r="E12" s="632"/>
      <c r="F12" s="632"/>
      <c r="G12" s="632"/>
      <c r="H12" s="632"/>
      <c r="I12" s="632"/>
      <c r="J12" s="632"/>
      <c r="K12" s="632"/>
      <c r="L12" s="632"/>
      <c r="M12" s="632"/>
      <c r="N12" s="632"/>
      <c r="O12" s="632"/>
      <c r="P12" s="632"/>
      <c r="Q12" s="633"/>
      <c r="R12" s="634" t="s">
        <v>176</v>
      </c>
      <c r="S12" s="635"/>
      <c r="T12" s="635"/>
      <c r="U12" s="635"/>
      <c r="V12" s="635"/>
      <c r="W12" s="635"/>
      <c r="X12" s="635"/>
      <c r="Y12" s="636"/>
      <c r="Z12" s="668" t="s">
        <v>176</v>
      </c>
      <c r="AA12" s="668"/>
      <c r="AB12" s="668"/>
      <c r="AC12" s="668"/>
      <c r="AD12" s="669" t="s">
        <v>176</v>
      </c>
      <c r="AE12" s="669"/>
      <c r="AF12" s="669"/>
      <c r="AG12" s="669"/>
      <c r="AH12" s="669"/>
      <c r="AI12" s="669"/>
      <c r="AJ12" s="669"/>
      <c r="AK12" s="669"/>
      <c r="AL12" s="637" t="s">
        <v>176</v>
      </c>
      <c r="AM12" s="638"/>
      <c r="AN12" s="638"/>
      <c r="AO12" s="670"/>
      <c r="AP12" s="631" t="s">
        <v>249</v>
      </c>
      <c r="AQ12" s="632"/>
      <c r="AR12" s="632"/>
      <c r="AS12" s="632"/>
      <c r="AT12" s="632"/>
      <c r="AU12" s="632"/>
      <c r="AV12" s="632"/>
      <c r="AW12" s="632"/>
      <c r="AX12" s="632"/>
      <c r="AY12" s="632"/>
      <c r="AZ12" s="632"/>
      <c r="BA12" s="632"/>
      <c r="BB12" s="632"/>
      <c r="BC12" s="632"/>
      <c r="BD12" s="632"/>
      <c r="BE12" s="632"/>
      <c r="BF12" s="633"/>
      <c r="BG12" s="634">
        <v>3907352</v>
      </c>
      <c r="BH12" s="635"/>
      <c r="BI12" s="635"/>
      <c r="BJ12" s="635"/>
      <c r="BK12" s="635"/>
      <c r="BL12" s="635"/>
      <c r="BM12" s="635"/>
      <c r="BN12" s="636"/>
      <c r="BO12" s="668">
        <v>51.3</v>
      </c>
      <c r="BP12" s="668"/>
      <c r="BQ12" s="668"/>
      <c r="BR12" s="668"/>
      <c r="BS12" s="640" t="s">
        <v>176</v>
      </c>
      <c r="BT12" s="635"/>
      <c r="BU12" s="635"/>
      <c r="BV12" s="635"/>
      <c r="BW12" s="635"/>
      <c r="BX12" s="635"/>
      <c r="BY12" s="635"/>
      <c r="BZ12" s="635"/>
      <c r="CA12" s="635"/>
      <c r="CB12" s="675"/>
      <c r="CD12" s="631" t="s">
        <v>250</v>
      </c>
      <c r="CE12" s="632"/>
      <c r="CF12" s="632"/>
      <c r="CG12" s="632"/>
      <c r="CH12" s="632"/>
      <c r="CI12" s="632"/>
      <c r="CJ12" s="632"/>
      <c r="CK12" s="632"/>
      <c r="CL12" s="632"/>
      <c r="CM12" s="632"/>
      <c r="CN12" s="632"/>
      <c r="CO12" s="632"/>
      <c r="CP12" s="632"/>
      <c r="CQ12" s="633"/>
      <c r="CR12" s="634">
        <v>34281</v>
      </c>
      <c r="CS12" s="635"/>
      <c r="CT12" s="635"/>
      <c r="CU12" s="635"/>
      <c r="CV12" s="635"/>
      <c r="CW12" s="635"/>
      <c r="CX12" s="635"/>
      <c r="CY12" s="636"/>
      <c r="CZ12" s="668">
        <v>0.3</v>
      </c>
      <c r="DA12" s="668"/>
      <c r="DB12" s="668"/>
      <c r="DC12" s="668"/>
      <c r="DD12" s="640" t="s">
        <v>176</v>
      </c>
      <c r="DE12" s="635"/>
      <c r="DF12" s="635"/>
      <c r="DG12" s="635"/>
      <c r="DH12" s="635"/>
      <c r="DI12" s="635"/>
      <c r="DJ12" s="635"/>
      <c r="DK12" s="635"/>
      <c r="DL12" s="635"/>
      <c r="DM12" s="635"/>
      <c r="DN12" s="635"/>
      <c r="DO12" s="635"/>
      <c r="DP12" s="636"/>
      <c r="DQ12" s="640">
        <v>29552</v>
      </c>
      <c r="DR12" s="635"/>
      <c r="DS12" s="635"/>
      <c r="DT12" s="635"/>
      <c r="DU12" s="635"/>
      <c r="DV12" s="635"/>
      <c r="DW12" s="635"/>
      <c r="DX12" s="635"/>
      <c r="DY12" s="635"/>
      <c r="DZ12" s="635"/>
      <c r="EA12" s="635"/>
      <c r="EB12" s="635"/>
      <c r="EC12" s="675"/>
    </row>
    <row r="13" spans="2:143" ht="11.25" customHeight="1" x14ac:dyDescent="0.2">
      <c r="B13" s="631" t="s">
        <v>251</v>
      </c>
      <c r="C13" s="632"/>
      <c r="D13" s="632"/>
      <c r="E13" s="632"/>
      <c r="F13" s="632"/>
      <c r="G13" s="632"/>
      <c r="H13" s="632"/>
      <c r="I13" s="632"/>
      <c r="J13" s="632"/>
      <c r="K13" s="632"/>
      <c r="L13" s="632"/>
      <c r="M13" s="632"/>
      <c r="N13" s="632"/>
      <c r="O13" s="632"/>
      <c r="P13" s="632"/>
      <c r="Q13" s="633"/>
      <c r="R13" s="634" t="s">
        <v>176</v>
      </c>
      <c r="S13" s="635"/>
      <c r="T13" s="635"/>
      <c r="U13" s="635"/>
      <c r="V13" s="635"/>
      <c r="W13" s="635"/>
      <c r="X13" s="635"/>
      <c r="Y13" s="636"/>
      <c r="Z13" s="668" t="s">
        <v>176</v>
      </c>
      <c r="AA13" s="668"/>
      <c r="AB13" s="668"/>
      <c r="AC13" s="668"/>
      <c r="AD13" s="669" t="s">
        <v>176</v>
      </c>
      <c r="AE13" s="669"/>
      <c r="AF13" s="669"/>
      <c r="AG13" s="669"/>
      <c r="AH13" s="669"/>
      <c r="AI13" s="669"/>
      <c r="AJ13" s="669"/>
      <c r="AK13" s="669"/>
      <c r="AL13" s="637" t="s">
        <v>176</v>
      </c>
      <c r="AM13" s="638"/>
      <c r="AN13" s="638"/>
      <c r="AO13" s="670"/>
      <c r="AP13" s="631" t="s">
        <v>252</v>
      </c>
      <c r="AQ13" s="632"/>
      <c r="AR13" s="632"/>
      <c r="AS13" s="632"/>
      <c r="AT13" s="632"/>
      <c r="AU13" s="632"/>
      <c r="AV13" s="632"/>
      <c r="AW13" s="632"/>
      <c r="AX13" s="632"/>
      <c r="AY13" s="632"/>
      <c r="AZ13" s="632"/>
      <c r="BA13" s="632"/>
      <c r="BB13" s="632"/>
      <c r="BC13" s="632"/>
      <c r="BD13" s="632"/>
      <c r="BE13" s="632"/>
      <c r="BF13" s="633"/>
      <c r="BG13" s="634">
        <v>3903182</v>
      </c>
      <c r="BH13" s="635"/>
      <c r="BI13" s="635"/>
      <c r="BJ13" s="635"/>
      <c r="BK13" s="635"/>
      <c r="BL13" s="635"/>
      <c r="BM13" s="635"/>
      <c r="BN13" s="636"/>
      <c r="BO13" s="668">
        <v>51.2</v>
      </c>
      <c r="BP13" s="668"/>
      <c r="BQ13" s="668"/>
      <c r="BR13" s="668"/>
      <c r="BS13" s="640" t="s">
        <v>176</v>
      </c>
      <c r="BT13" s="635"/>
      <c r="BU13" s="635"/>
      <c r="BV13" s="635"/>
      <c r="BW13" s="635"/>
      <c r="BX13" s="635"/>
      <c r="BY13" s="635"/>
      <c r="BZ13" s="635"/>
      <c r="CA13" s="635"/>
      <c r="CB13" s="675"/>
      <c r="CD13" s="631" t="s">
        <v>253</v>
      </c>
      <c r="CE13" s="632"/>
      <c r="CF13" s="632"/>
      <c r="CG13" s="632"/>
      <c r="CH13" s="632"/>
      <c r="CI13" s="632"/>
      <c r="CJ13" s="632"/>
      <c r="CK13" s="632"/>
      <c r="CL13" s="632"/>
      <c r="CM13" s="632"/>
      <c r="CN13" s="632"/>
      <c r="CO13" s="632"/>
      <c r="CP13" s="632"/>
      <c r="CQ13" s="633"/>
      <c r="CR13" s="634">
        <v>1291683</v>
      </c>
      <c r="CS13" s="635"/>
      <c r="CT13" s="635"/>
      <c r="CU13" s="635"/>
      <c r="CV13" s="635"/>
      <c r="CW13" s="635"/>
      <c r="CX13" s="635"/>
      <c r="CY13" s="636"/>
      <c r="CZ13" s="668">
        <v>9.9</v>
      </c>
      <c r="DA13" s="668"/>
      <c r="DB13" s="668"/>
      <c r="DC13" s="668"/>
      <c r="DD13" s="640">
        <v>734428</v>
      </c>
      <c r="DE13" s="635"/>
      <c r="DF13" s="635"/>
      <c r="DG13" s="635"/>
      <c r="DH13" s="635"/>
      <c r="DI13" s="635"/>
      <c r="DJ13" s="635"/>
      <c r="DK13" s="635"/>
      <c r="DL13" s="635"/>
      <c r="DM13" s="635"/>
      <c r="DN13" s="635"/>
      <c r="DO13" s="635"/>
      <c r="DP13" s="636"/>
      <c r="DQ13" s="640">
        <v>655374</v>
      </c>
      <c r="DR13" s="635"/>
      <c r="DS13" s="635"/>
      <c r="DT13" s="635"/>
      <c r="DU13" s="635"/>
      <c r="DV13" s="635"/>
      <c r="DW13" s="635"/>
      <c r="DX13" s="635"/>
      <c r="DY13" s="635"/>
      <c r="DZ13" s="635"/>
      <c r="EA13" s="635"/>
      <c r="EB13" s="635"/>
      <c r="EC13" s="675"/>
    </row>
    <row r="14" spans="2:143" ht="11.25" customHeight="1" x14ac:dyDescent="0.2">
      <c r="B14" s="631" t="s">
        <v>254</v>
      </c>
      <c r="C14" s="632"/>
      <c r="D14" s="632"/>
      <c r="E14" s="632"/>
      <c r="F14" s="632"/>
      <c r="G14" s="632"/>
      <c r="H14" s="632"/>
      <c r="I14" s="632"/>
      <c r="J14" s="632"/>
      <c r="K14" s="632"/>
      <c r="L14" s="632"/>
      <c r="M14" s="632"/>
      <c r="N14" s="632"/>
      <c r="O14" s="632"/>
      <c r="P14" s="632"/>
      <c r="Q14" s="633"/>
      <c r="R14" s="634">
        <v>19040</v>
      </c>
      <c r="S14" s="635"/>
      <c r="T14" s="635"/>
      <c r="U14" s="635"/>
      <c r="V14" s="635"/>
      <c r="W14" s="635"/>
      <c r="X14" s="635"/>
      <c r="Y14" s="636"/>
      <c r="Z14" s="668">
        <v>0.1</v>
      </c>
      <c r="AA14" s="668"/>
      <c r="AB14" s="668"/>
      <c r="AC14" s="668"/>
      <c r="AD14" s="669">
        <v>19040</v>
      </c>
      <c r="AE14" s="669"/>
      <c r="AF14" s="669"/>
      <c r="AG14" s="669"/>
      <c r="AH14" s="669"/>
      <c r="AI14" s="669"/>
      <c r="AJ14" s="669"/>
      <c r="AK14" s="669"/>
      <c r="AL14" s="637">
        <v>0.2</v>
      </c>
      <c r="AM14" s="638"/>
      <c r="AN14" s="638"/>
      <c r="AO14" s="670"/>
      <c r="AP14" s="631" t="s">
        <v>255</v>
      </c>
      <c r="AQ14" s="632"/>
      <c r="AR14" s="632"/>
      <c r="AS14" s="632"/>
      <c r="AT14" s="632"/>
      <c r="AU14" s="632"/>
      <c r="AV14" s="632"/>
      <c r="AW14" s="632"/>
      <c r="AX14" s="632"/>
      <c r="AY14" s="632"/>
      <c r="AZ14" s="632"/>
      <c r="BA14" s="632"/>
      <c r="BB14" s="632"/>
      <c r="BC14" s="632"/>
      <c r="BD14" s="632"/>
      <c r="BE14" s="632"/>
      <c r="BF14" s="633"/>
      <c r="BG14" s="634">
        <v>76409</v>
      </c>
      <c r="BH14" s="635"/>
      <c r="BI14" s="635"/>
      <c r="BJ14" s="635"/>
      <c r="BK14" s="635"/>
      <c r="BL14" s="635"/>
      <c r="BM14" s="635"/>
      <c r="BN14" s="636"/>
      <c r="BO14" s="668">
        <v>1</v>
      </c>
      <c r="BP14" s="668"/>
      <c r="BQ14" s="668"/>
      <c r="BR14" s="668"/>
      <c r="BS14" s="640" t="s">
        <v>176</v>
      </c>
      <c r="BT14" s="635"/>
      <c r="BU14" s="635"/>
      <c r="BV14" s="635"/>
      <c r="BW14" s="635"/>
      <c r="BX14" s="635"/>
      <c r="BY14" s="635"/>
      <c r="BZ14" s="635"/>
      <c r="CA14" s="635"/>
      <c r="CB14" s="675"/>
      <c r="CD14" s="631" t="s">
        <v>256</v>
      </c>
      <c r="CE14" s="632"/>
      <c r="CF14" s="632"/>
      <c r="CG14" s="632"/>
      <c r="CH14" s="632"/>
      <c r="CI14" s="632"/>
      <c r="CJ14" s="632"/>
      <c r="CK14" s="632"/>
      <c r="CL14" s="632"/>
      <c r="CM14" s="632"/>
      <c r="CN14" s="632"/>
      <c r="CO14" s="632"/>
      <c r="CP14" s="632"/>
      <c r="CQ14" s="633"/>
      <c r="CR14" s="634">
        <v>664508</v>
      </c>
      <c r="CS14" s="635"/>
      <c r="CT14" s="635"/>
      <c r="CU14" s="635"/>
      <c r="CV14" s="635"/>
      <c r="CW14" s="635"/>
      <c r="CX14" s="635"/>
      <c r="CY14" s="636"/>
      <c r="CZ14" s="668">
        <v>5.0999999999999996</v>
      </c>
      <c r="DA14" s="668"/>
      <c r="DB14" s="668"/>
      <c r="DC14" s="668"/>
      <c r="DD14" s="640" t="s">
        <v>176</v>
      </c>
      <c r="DE14" s="635"/>
      <c r="DF14" s="635"/>
      <c r="DG14" s="635"/>
      <c r="DH14" s="635"/>
      <c r="DI14" s="635"/>
      <c r="DJ14" s="635"/>
      <c r="DK14" s="635"/>
      <c r="DL14" s="635"/>
      <c r="DM14" s="635"/>
      <c r="DN14" s="635"/>
      <c r="DO14" s="635"/>
      <c r="DP14" s="636"/>
      <c r="DQ14" s="640">
        <v>664508</v>
      </c>
      <c r="DR14" s="635"/>
      <c r="DS14" s="635"/>
      <c r="DT14" s="635"/>
      <c r="DU14" s="635"/>
      <c r="DV14" s="635"/>
      <c r="DW14" s="635"/>
      <c r="DX14" s="635"/>
      <c r="DY14" s="635"/>
      <c r="DZ14" s="635"/>
      <c r="EA14" s="635"/>
      <c r="EB14" s="635"/>
      <c r="EC14" s="675"/>
    </row>
    <row r="15" spans="2:143" ht="11.25" customHeight="1" x14ac:dyDescent="0.2">
      <c r="B15" s="631" t="s">
        <v>257</v>
      </c>
      <c r="C15" s="632"/>
      <c r="D15" s="632"/>
      <c r="E15" s="632"/>
      <c r="F15" s="632"/>
      <c r="G15" s="632"/>
      <c r="H15" s="632"/>
      <c r="I15" s="632"/>
      <c r="J15" s="632"/>
      <c r="K15" s="632"/>
      <c r="L15" s="632"/>
      <c r="M15" s="632"/>
      <c r="N15" s="632"/>
      <c r="O15" s="632"/>
      <c r="P15" s="632"/>
      <c r="Q15" s="633"/>
      <c r="R15" s="634" t="s">
        <v>176</v>
      </c>
      <c r="S15" s="635"/>
      <c r="T15" s="635"/>
      <c r="U15" s="635"/>
      <c r="V15" s="635"/>
      <c r="W15" s="635"/>
      <c r="X15" s="635"/>
      <c r="Y15" s="636"/>
      <c r="Z15" s="668" t="s">
        <v>176</v>
      </c>
      <c r="AA15" s="668"/>
      <c r="AB15" s="668"/>
      <c r="AC15" s="668"/>
      <c r="AD15" s="669" t="s">
        <v>176</v>
      </c>
      <c r="AE15" s="669"/>
      <c r="AF15" s="669"/>
      <c r="AG15" s="669"/>
      <c r="AH15" s="669"/>
      <c r="AI15" s="669"/>
      <c r="AJ15" s="669"/>
      <c r="AK15" s="669"/>
      <c r="AL15" s="637" t="s">
        <v>176</v>
      </c>
      <c r="AM15" s="638"/>
      <c r="AN15" s="638"/>
      <c r="AO15" s="670"/>
      <c r="AP15" s="631" t="s">
        <v>258</v>
      </c>
      <c r="AQ15" s="632"/>
      <c r="AR15" s="632"/>
      <c r="AS15" s="632"/>
      <c r="AT15" s="632"/>
      <c r="AU15" s="632"/>
      <c r="AV15" s="632"/>
      <c r="AW15" s="632"/>
      <c r="AX15" s="632"/>
      <c r="AY15" s="632"/>
      <c r="AZ15" s="632"/>
      <c r="BA15" s="632"/>
      <c r="BB15" s="632"/>
      <c r="BC15" s="632"/>
      <c r="BD15" s="632"/>
      <c r="BE15" s="632"/>
      <c r="BF15" s="633"/>
      <c r="BG15" s="634">
        <v>325692</v>
      </c>
      <c r="BH15" s="635"/>
      <c r="BI15" s="635"/>
      <c r="BJ15" s="635"/>
      <c r="BK15" s="635"/>
      <c r="BL15" s="635"/>
      <c r="BM15" s="635"/>
      <c r="BN15" s="636"/>
      <c r="BO15" s="668">
        <v>4.3</v>
      </c>
      <c r="BP15" s="668"/>
      <c r="BQ15" s="668"/>
      <c r="BR15" s="668"/>
      <c r="BS15" s="640" t="s">
        <v>139</v>
      </c>
      <c r="BT15" s="635"/>
      <c r="BU15" s="635"/>
      <c r="BV15" s="635"/>
      <c r="BW15" s="635"/>
      <c r="BX15" s="635"/>
      <c r="BY15" s="635"/>
      <c r="BZ15" s="635"/>
      <c r="CA15" s="635"/>
      <c r="CB15" s="675"/>
      <c r="CD15" s="631" t="s">
        <v>259</v>
      </c>
      <c r="CE15" s="632"/>
      <c r="CF15" s="632"/>
      <c r="CG15" s="632"/>
      <c r="CH15" s="632"/>
      <c r="CI15" s="632"/>
      <c r="CJ15" s="632"/>
      <c r="CK15" s="632"/>
      <c r="CL15" s="632"/>
      <c r="CM15" s="632"/>
      <c r="CN15" s="632"/>
      <c r="CO15" s="632"/>
      <c r="CP15" s="632"/>
      <c r="CQ15" s="633"/>
      <c r="CR15" s="634">
        <v>1447320</v>
      </c>
      <c r="CS15" s="635"/>
      <c r="CT15" s="635"/>
      <c r="CU15" s="635"/>
      <c r="CV15" s="635"/>
      <c r="CW15" s="635"/>
      <c r="CX15" s="635"/>
      <c r="CY15" s="636"/>
      <c r="CZ15" s="668">
        <v>11.1</v>
      </c>
      <c r="DA15" s="668"/>
      <c r="DB15" s="668"/>
      <c r="DC15" s="668"/>
      <c r="DD15" s="640">
        <v>231798</v>
      </c>
      <c r="DE15" s="635"/>
      <c r="DF15" s="635"/>
      <c r="DG15" s="635"/>
      <c r="DH15" s="635"/>
      <c r="DI15" s="635"/>
      <c r="DJ15" s="635"/>
      <c r="DK15" s="635"/>
      <c r="DL15" s="635"/>
      <c r="DM15" s="635"/>
      <c r="DN15" s="635"/>
      <c r="DO15" s="635"/>
      <c r="DP15" s="636"/>
      <c r="DQ15" s="640">
        <v>1128875</v>
      </c>
      <c r="DR15" s="635"/>
      <c r="DS15" s="635"/>
      <c r="DT15" s="635"/>
      <c r="DU15" s="635"/>
      <c r="DV15" s="635"/>
      <c r="DW15" s="635"/>
      <c r="DX15" s="635"/>
      <c r="DY15" s="635"/>
      <c r="DZ15" s="635"/>
      <c r="EA15" s="635"/>
      <c r="EB15" s="635"/>
      <c r="EC15" s="675"/>
    </row>
    <row r="16" spans="2:143" ht="11.25" customHeight="1" x14ac:dyDescent="0.2">
      <c r="B16" s="631" t="s">
        <v>260</v>
      </c>
      <c r="C16" s="632"/>
      <c r="D16" s="632"/>
      <c r="E16" s="632"/>
      <c r="F16" s="632"/>
      <c r="G16" s="632"/>
      <c r="H16" s="632"/>
      <c r="I16" s="632"/>
      <c r="J16" s="632"/>
      <c r="K16" s="632"/>
      <c r="L16" s="632"/>
      <c r="M16" s="632"/>
      <c r="N16" s="632"/>
      <c r="O16" s="632"/>
      <c r="P16" s="632"/>
      <c r="Q16" s="633"/>
      <c r="R16" s="634">
        <v>5762</v>
      </c>
      <c r="S16" s="635"/>
      <c r="T16" s="635"/>
      <c r="U16" s="635"/>
      <c r="V16" s="635"/>
      <c r="W16" s="635"/>
      <c r="X16" s="635"/>
      <c r="Y16" s="636"/>
      <c r="Z16" s="668">
        <v>0</v>
      </c>
      <c r="AA16" s="668"/>
      <c r="AB16" s="668"/>
      <c r="AC16" s="668"/>
      <c r="AD16" s="669">
        <v>5762</v>
      </c>
      <c r="AE16" s="669"/>
      <c r="AF16" s="669"/>
      <c r="AG16" s="669"/>
      <c r="AH16" s="669"/>
      <c r="AI16" s="669"/>
      <c r="AJ16" s="669"/>
      <c r="AK16" s="669"/>
      <c r="AL16" s="637">
        <v>0.1</v>
      </c>
      <c r="AM16" s="638"/>
      <c r="AN16" s="638"/>
      <c r="AO16" s="670"/>
      <c r="AP16" s="631" t="s">
        <v>261</v>
      </c>
      <c r="AQ16" s="632"/>
      <c r="AR16" s="632"/>
      <c r="AS16" s="632"/>
      <c r="AT16" s="632"/>
      <c r="AU16" s="632"/>
      <c r="AV16" s="632"/>
      <c r="AW16" s="632"/>
      <c r="AX16" s="632"/>
      <c r="AY16" s="632"/>
      <c r="AZ16" s="632"/>
      <c r="BA16" s="632"/>
      <c r="BB16" s="632"/>
      <c r="BC16" s="632"/>
      <c r="BD16" s="632"/>
      <c r="BE16" s="632"/>
      <c r="BF16" s="633"/>
      <c r="BG16" s="634" t="s">
        <v>176</v>
      </c>
      <c r="BH16" s="635"/>
      <c r="BI16" s="635"/>
      <c r="BJ16" s="635"/>
      <c r="BK16" s="635"/>
      <c r="BL16" s="635"/>
      <c r="BM16" s="635"/>
      <c r="BN16" s="636"/>
      <c r="BO16" s="668" t="s">
        <v>176</v>
      </c>
      <c r="BP16" s="668"/>
      <c r="BQ16" s="668"/>
      <c r="BR16" s="668"/>
      <c r="BS16" s="640" t="s">
        <v>176</v>
      </c>
      <c r="BT16" s="635"/>
      <c r="BU16" s="635"/>
      <c r="BV16" s="635"/>
      <c r="BW16" s="635"/>
      <c r="BX16" s="635"/>
      <c r="BY16" s="635"/>
      <c r="BZ16" s="635"/>
      <c r="CA16" s="635"/>
      <c r="CB16" s="675"/>
      <c r="CD16" s="631" t="s">
        <v>262</v>
      </c>
      <c r="CE16" s="632"/>
      <c r="CF16" s="632"/>
      <c r="CG16" s="632"/>
      <c r="CH16" s="632"/>
      <c r="CI16" s="632"/>
      <c r="CJ16" s="632"/>
      <c r="CK16" s="632"/>
      <c r="CL16" s="632"/>
      <c r="CM16" s="632"/>
      <c r="CN16" s="632"/>
      <c r="CO16" s="632"/>
      <c r="CP16" s="632"/>
      <c r="CQ16" s="633"/>
      <c r="CR16" s="634" t="s">
        <v>176</v>
      </c>
      <c r="CS16" s="635"/>
      <c r="CT16" s="635"/>
      <c r="CU16" s="635"/>
      <c r="CV16" s="635"/>
      <c r="CW16" s="635"/>
      <c r="CX16" s="635"/>
      <c r="CY16" s="636"/>
      <c r="CZ16" s="668" t="s">
        <v>176</v>
      </c>
      <c r="DA16" s="668"/>
      <c r="DB16" s="668"/>
      <c r="DC16" s="668"/>
      <c r="DD16" s="640" t="s">
        <v>176</v>
      </c>
      <c r="DE16" s="635"/>
      <c r="DF16" s="635"/>
      <c r="DG16" s="635"/>
      <c r="DH16" s="635"/>
      <c r="DI16" s="635"/>
      <c r="DJ16" s="635"/>
      <c r="DK16" s="635"/>
      <c r="DL16" s="635"/>
      <c r="DM16" s="635"/>
      <c r="DN16" s="635"/>
      <c r="DO16" s="635"/>
      <c r="DP16" s="636"/>
      <c r="DQ16" s="640" t="s">
        <v>176</v>
      </c>
      <c r="DR16" s="635"/>
      <c r="DS16" s="635"/>
      <c r="DT16" s="635"/>
      <c r="DU16" s="635"/>
      <c r="DV16" s="635"/>
      <c r="DW16" s="635"/>
      <c r="DX16" s="635"/>
      <c r="DY16" s="635"/>
      <c r="DZ16" s="635"/>
      <c r="EA16" s="635"/>
      <c r="EB16" s="635"/>
      <c r="EC16" s="675"/>
    </row>
    <row r="17" spans="2:133" ht="11.25" customHeight="1" x14ac:dyDescent="0.2">
      <c r="B17" s="631" t="s">
        <v>263</v>
      </c>
      <c r="C17" s="632"/>
      <c r="D17" s="632"/>
      <c r="E17" s="632"/>
      <c r="F17" s="632"/>
      <c r="G17" s="632"/>
      <c r="H17" s="632"/>
      <c r="I17" s="632"/>
      <c r="J17" s="632"/>
      <c r="K17" s="632"/>
      <c r="L17" s="632"/>
      <c r="M17" s="632"/>
      <c r="N17" s="632"/>
      <c r="O17" s="632"/>
      <c r="P17" s="632"/>
      <c r="Q17" s="633"/>
      <c r="R17" s="634">
        <v>92195</v>
      </c>
      <c r="S17" s="635"/>
      <c r="T17" s="635"/>
      <c r="U17" s="635"/>
      <c r="V17" s="635"/>
      <c r="W17" s="635"/>
      <c r="X17" s="635"/>
      <c r="Y17" s="636"/>
      <c r="Z17" s="668">
        <v>0.7</v>
      </c>
      <c r="AA17" s="668"/>
      <c r="AB17" s="668"/>
      <c r="AC17" s="668"/>
      <c r="AD17" s="669">
        <v>92195</v>
      </c>
      <c r="AE17" s="669"/>
      <c r="AF17" s="669"/>
      <c r="AG17" s="669"/>
      <c r="AH17" s="669"/>
      <c r="AI17" s="669"/>
      <c r="AJ17" s="669"/>
      <c r="AK17" s="669"/>
      <c r="AL17" s="637">
        <v>1.1000000000000001</v>
      </c>
      <c r="AM17" s="638"/>
      <c r="AN17" s="638"/>
      <c r="AO17" s="670"/>
      <c r="AP17" s="631" t="s">
        <v>264</v>
      </c>
      <c r="AQ17" s="632"/>
      <c r="AR17" s="632"/>
      <c r="AS17" s="632"/>
      <c r="AT17" s="632"/>
      <c r="AU17" s="632"/>
      <c r="AV17" s="632"/>
      <c r="AW17" s="632"/>
      <c r="AX17" s="632"/>
      <c r="AY17" s="632"/>
      <c r="AZ17" s="632"/>
      <c r="BA17" s="632"/>
      <c r="BB17" s="632"/>
      <c r="BC17" s="632"/>
      <c r="BD17" s="632"/>
      <c r="BE17" s="632"/>
      <c r="BF17" s="633"/>
      <c r="BG17" s="634" t="s">
        <v>176</v>
      </c>
      <c r="BH17" s="635"/>
      <c r="BI17" s="635"/>
      <c r="BJ17" s="635"/>
      <c r="BK17" s="635"/>
      <c r="BL17" s="635"/>
      <c r="BM17" s="635"/>
      <c r="BN17" s="636"/>
      <c r="BO17" s="668" t="s">
        <v>176</v>
      </c>
      <c r="BP17" s="668"/>
      <c r="BQ17" s="668"/>
      <c r="BR17" s="668"/>
      <c r="BS17" s="640" t="s">
        <v>176</v>
      </c>
      <c r="BT17" s="635"/>
      <c r="BU17" s="635"/>
      <c r="BV17" s="635"/>
      <c r="BW17" s="635"/>
      <c r="BX17" s="635"/>
      <c r="BY17" s="635"/>
      <c r="BZ17" s="635"/>
      <c r="CA17" s="635"/>
      <c r="CB17" s="675"/>
      <c r="CD17" s="631" t="s">
        <v>265</v>
      </c>
      <c r="CE17" s="632"/>
      <c r="CF17" s="632"/>
      <c r="CG17" s="632"/>
      <c r="CH17" s="632"/>
      <c r="CI17" s="632"/>
      <c r="CJ17" s="632"/>
      <c r="CK17" s="632"/>
      <c r="CL17" s="632"/>
      <c r="CM17" s="632"/>
      <c r="CN17" s="632"/>
      <c r="CO17" s="632"/>
      <c r="CP17" s="632"/>
      <c r="CQ17" s="633"/>
      <c r="CR17" s="634">
        <v>1579292</v>
      </c>
      <c r="CS17" s="635"/>
      <c r="CT17" s="635"/>
      <c r="CU17" s="635"/>
      <c r="CV17" s="635"/>
      <c r="CW17" s="635"/>
      <c r="CX17" s="635"/>
      <c r="CY17" s="636"/>
      <c r="CZ17" s="668">
        <v>12.1</v>
      </c>
      <c r="DA17" s="668"/>
      <c r="DB17" s="668"/>
      <c r="DC17" s="668"/>
      <c r="DD17" s="640" t="s">
        <v>176</v>
      </c>
      <c r="DE17" s="635"/>
      <c r="DF17" s="635"/>
      <c r="DG17" s="635"/>
      <c r="DH17" s="635"/>
      <c r="DI17" s="635"/>
      <c r="DJ17" s="635"/>
      <c r="DK17" s="635"/>
      <c r="DL17" s="635"/>
      <c r="DM17" s="635"/>
      <c r="DN17" s="635"/>
      <c r="DO17" s="635"/>
      <c r="DP17" s="636"/>
      <c r="DQ17" s="640">
        <v>1579292</v>
      </c>
      <c r="DR17" s="635"/>
      <c r="DS17" s="635"/>
      <c r="DT17" s="635"/>
      <c r="DU17" s="635"/>
      <c r="DV17" s="635"/>
      <c r="DW17" s="635"/>
      <c r="DX17" s="635"/>
      <c r="DY17" s="635"/>
      <c r="DZ17" s="635"/>
      <c r="EA17" s="635"/>
      <c r="EB17" s="635"/>
      <c r="EC17" s="675"/>
    </row>
    <row r="18" spans="2:133" ht="11.25" customHeight="1" x14ac:dyDescent="0.2">
      <c r="B18" s="631" t="s">
        <v>266</v>
      </c>
      <c r="C18" s="632"/>
      <c r="D18" s="632"/>
      <c r="E18" s="632"/>
      <c r="F18" s="632"/>
      <c r="G18" s="632"/>
      <c r="H18" s="632"/>
      <c r="I18" s="632"/>
      <c r="J18" s="632"/>
      <c r="K18" s="632"/>
      <c r="L18" s="632"/>
      <c r="M18" s="632"/>
      <c r="N18" s="632"/>
      <c r="O18" s="632"/>
      <c r="P18" s="632"/>
      <c r="Q18" s="633"/>
      <c r="R18" s="634">
        <v>45978</v>
      </c>
      <c r="S18" s="635"/>
      <c r="T18" s="635"/>
      <c r="U18" s="635"/>
      <c r="V18" s="635"/>
      <c r="W18" s="635"/>
      <c r="X18" s="635"/>
      <c r="Y18" s="636"/>
      <c r="Z18" s="668">
        <v>0.3</v>
      </c>
      <c r="AA18" s="668"/>
      <c r="AB18" s="668"/>
      <c r="AC18" s="668"/>
      <c r="AD18" s="669">
        <v>45978</v>
      </c>
      <c r="AE18" s="669"/>
      <c r="AF18" s="669"/>
      <c r="AG18" s="669"/>
      <c r="AH18" s="669"/>
      <c r="AI18" s="669"/>
      <c r="AJ18" s="669"/>
      <c r="AK18" s="669"/>
      <c r="AL18" s="637">
        <v>0.5</v>
      </c>
      <c r="AM18" s="638"/>
      <c r="AN18" s="638"/>
      <c r="AO18" s="670"/>
      <c r="AP18" s="631" t="s">
        <v>267</v>
      </c>
      <c r="AQ18" s="632"/>
      <c r="AR18" s="632"/>
      <c r="AS18" s="632"/>
      <c r="AT18" s="632"/>
      <c r="AU18" s="632"/>
      <c r="AV18" s="632"/>
      <c r="AW18" s="632"/>
      <c r="AX18" s="632"/>
      <c r="AY18" s="632"/>
      <c r="AZ18" s="632"/>
      <c r="BA18" s="632"/>
      <c r="BB18" s="632"/>
      <c r="BC18" s="632"/>
      <c r="BD18" s="632"/>
      <c r="BE18" s="632"/>
      <c r="BF18" s="633"/>
      <c r="BG18" s="634" t="s">
        <v>176</v>
      </c>
      <c r="BH18" s="635"/>
      <c r="BI18" s="635"/>
      <c r="BJ18" s="635"/>
      <c r="BK18" s="635"/>
      <c r="BL18" s="635"/>
      <c r="BM18" s="635"/>
      <c r="BN18" s="636"/>
      <c r="BO18" s="668" t="s">
        <v>176</v>
      </c>
      <c r="BP18" s="668"/>
      <c r="BQ18" s="668"/>
      <c r="BR18" s="668"/>
      <c r="BS18" s="640" t="s">
        <v>176</v>
      </c>
      <c r="BT18" s="635"/>
      <c r="BU18" s="635"/>
      <c r="BV18" s="635"/>
      <c r="BW18" s="635"/>
      <c r="BX18" s="635"/>
      <c r="BY18" s="635"/>
      <c r="BZ18" s="635"/>
      <c r="CA18" s="635"/>
      <c r="CB18" s="675"/>
      <c r="CD18" s="631" t="s">
        <v>268</v>
      </c>
      <c r="CE18" s="632"/>
      <c r="CF18" s="632"/>
      <c r="CG18" s="632"/>
      <c r="CH18" s="632"/>
      <c r="CI18" s="632"/>
      <c r="CJ18" s="632"/>
      <c r="CK18" s="632"/>
      <c r="CL18" s="632"/>
      <c r="CM18" s="632"/>
      <c r="CN18" s="632"/>
      <c r="CO18" s="632"/>
      <c r="CP18" s="632"/>
      <c r="CQ18" s="633"/>
      <c r="CR18" s="634" t="s">
        <v>176</v>
      </c>
      <c r="CS18" s="635"/>
      <c r="CT18" s="635"/>
      <c r="CU18" s="635"/>
      <c r="CV18" s="635"/>
      <c r="CW18" s="635"/>
      <c r="CX18" s="635"/>
      <c r="CY18" s="636"/>
      <c r="CZ18" s="668" t="s">
        <v>176</v>
      </c>
      <c r="DA18" s="668"/>
      <c r="DB18" s="668"/>
      <c r="DC18" s="668"/>
      <c r="DD18" s="640" t="s">
        <v>176</v>
      </c>
      <c r="DE18" s="635"/>
      <c r="DF18" s="635"/>
      <c r="DG18" s="635"/>
      <c r="DH18" s="635"/>
      <c r="DI18" s="635"/>
      <c r="DJ18" s="635"/>
      <c r="DK18" s="635"/>
      <c r="DL18" s="635"/>
      <c r="DM18" s="635"/>
      <c r="DN18" s="635"/>
      <c r="DO18" s="635"/>
      <c r="DP18" s="636"/>
      <c r="DQ18" s="640" t="s">
        <v>176</v>
      </c>
      <c r="DR18" s="635"/>
      <c r="DS18" s="635"/>
      <c r="DT18" s="635"/>
      <c r="DU18" s="635"/>
      <c r="DV18" s="635"/>
      <c r="DW18" s="635"/>
      <c r="DX18" s="635"/>
      <c r="DY18" s="635"/>
      <c r="DZ18" s="635"/>
      <c r="EA18" s="635"/>
      <c r="EB18" s="635"/>
      <c r="EC18" s="675"/>
    </row>
    <row r="19" spans="2:133" ht="11.25" customHeight="1" x14ac:dyDescent="0.2">
      <c r="B19" s="631" t="s">
        <v>269</v>
      </c>
      <c r="C19" s="632"/>
      <c r="D19" s="632"/>
      <c r="E19" s="632"/>
      <c r="F19" s="632"/>
      <c r="G19" s="632"/>
      <c r="H19" s="632"/>
      <c r="I19" s="632"/>
      <c r="J19" s="632"/>
      <c r="K19" s="632"/>
      <c r="L19" s="632"/>
      <c r="M19" s="632"/>
      <c r="N19" s="632"/>
      <c r="O19" s="632"/>
      <c r="P19" s="632"/>
      <c r="Q19" s="633"/>
      <c r="R19" s="634">
        <v>2424</v>
      </c>
      <c r="S19" s="635"/>
      <c r="T19" s="635"/>
      <c r="U19" s="635"/>
      <c r="V19" s="635"/>
      <c r="W19" s="635"/>
      <c r="X19" s="635"/>
      <c r="Y19" s="636"/>
      <c r="Z19" s="668">
        <v>0</v>
      </c>
      <c r="AA19" s="668"/>
      <c r="AB19" s="668"/>
      <c r="AC19" s="668"/>
      <c r="AD19" s="669">
        <v>2424</v>
      </c>
      <c r="AE19" s="669"/>
      <c r="AF19" s="669"/>
      <c r="AG19" s="669"/>
      <c r="AH19" s="669"/>
      <c r="AI19" s="669"/>
      <c r="AJ19" s="669"/>
      <c r="AK19" s="669"/>
      <c r="AL19" s="637">
        <v>0</v>
      </c>
      <c r="AM19" s="638"/>
      <c r="AN19" s="638"/>
      <c r="AO19" s="670"/>
      <c r="AP19" s="631" t="s">
        <v>270</v>
      </c>
      <c r="AQ19" s="632"/>
      <c r="AR19" s="632"/>
      <c r="AS19" s="632"/>
      <c r="AT19" s="632"/>
      <c r="AU19" s="632"/>
      <c r="AV19" s="632"/>
      <c r="AW19" s="632"/>
      <c r="AX19" s="632"/>
      <c r="AY19" s="632"/>
      <c r="AZ19" s="632"/>
      <c r="BA19" s="632"/>
      <c r="BB19" s="632"/>
      <c r="BC19" s="632"/>
      <c r="BD19" s="632"/>
      <c r="BE19" s="632"/>
      <c r="BF19" s="633"/>
      <c r="BG19" s="634">
        <v>308493</v>
      </c>
      <c r="BH19" s="635"/>
      <c r="BI19" s="635"/>
      <c r="BJ19" s="635"/>
      <c r="BK19" s="635"/>
      <c r="BL19" s="635"/>
      <c r="BM19" s="635"/>
      <c r="BN19" s="636"/>
      <c r="BO19" s="668">
        <v>4</v>
      </c>
      <c r="BP19" s="668"/>
      <c r="BQ19" s="668"/>
      <c r="BR19" s="668"/>
      <c r="BS19" s="640" t="s">
        <v>176</v>
      </c>
      <c r="BT19" s="635"/>
      <c r="BU19" s="635"/>
      <c r="BV19" s="635"/>
      <c r="BW19" s="635"/>
      <c r="BX19" s="635"/>
      <c r="BY19" s="635"/>
      <c r="BZ19" s="635"/>
      <c r="CA19" s="635"/>
      <c r="CB19" s="675"/>
      <c r="CD19" s="631" t="s">
        <v>271</v>
      </c>
      <c r="CE19" s="632"/>
      <c r="CF19" s="632"/>
      <c r="CG19" s="632"/>
      <c r="CH19" s="632"/>
      <c r="CI19" s="632"/>
      <c r="CJ19" s="632"/>
      <c r="CK19" s="632"/>
      <c r="CL19" s="632"/>
      <c r="CM19" s="632"/>
      <c r="CN19" s="632"/>
      <c r="CO19" s="632"/>
      <c r="CP19" s="632"/>
      <c r="CQ19" s="633"/>
      <c r="CR19" s="634" t="s">
        <v>176</v>
      </c>
      <c r="CS19" s="635"/>
      <c r="CT19" s="635"/>
      <c r="CU19" s="635"/>
      <c r="CV19" s="635"/>
      <c r="CW19" s="635"/>
      <c r="CX19" s="635"/>
      <c r="CY19" s="636"/>
      <c r="CZ19" s="668" t="s">
        <v>139</v>
      </c>
      <c r="DA19" s="668"/>
      <c r="DB19" s="668"/>
      <c r="DC19" s="668"/>
      <c r="DD19" s="640" t="s">
        <v>176</v>
      </c>
      <c r="DE19" s="635"/>
      <c r="DF19" s="635"/>
      <c r="DG19" s="635"/>
      <c r="DH19" s="635"/>
      <c r="DI19" s="635"/>
      <c r="DJ19" s="635"/>
      <c r="DK19" s="635"/>
      <c r="DL19" s="635"/>
      <c r="DM19" s="635"/>
      <c r="DN19" s="635"/>
      <c r="DO19" s="635"/>
      <c r="DP19" s="636"/>
      <c r="DQ19" s="640" t="s">
        <v>176</v>
      </c>
      <c r="DR19" s="635"/>
      <c r="DS19" s="635"/>
      <c r="DT19" s="635"/>
      <c r="DU19" s="635"/>
      <c r="DV19" s="635"/>
      <c r="DW19" s="635"/>
      <c r="DX19" s="635"/>
      <c r="DY19" s="635"/>
      <c r="DZ19" s="635"/>
      <c r="EA19" s="635"/>
      <c r="EB19" s="635"/>
      <c r="EC19" s="675"/>
    </row>
    <row r="20" spans="2:133" ht="11.25" customHeight="1" x14ac:dyDescent="0.2">
      <c r="B20" s="631" t="s">
        <v>272</v>
      </c>
      <c r="C20" s="632"/>
      <c r="D20" s="632"/>
      <c r="E20" s="632"/>
      <c r="F20" s="632"/>
      <c r="G20" s="632"/>
      <c r="H20" s="632"/>
      <c r="I20" s="632"/>
      <c r="J20" s="632"/>
      <c r="K20" s="632"/>
      <c r="L20" s="632"/>
      <c r="M20" s="632"/>
      <c r="N20" s="632"/>
      <c r="O20" s="632"/>
      <c r="P20" s="632"/>
      <c r="Q20" s="633"/>
      <c r="R20" s="634">
        <v>858</v>
      </c>
      <c r="S20" s="635"/>
      <c r="T20" s="635"/>
      <c r="U20" s="635"/>
      <c r="V20" s="635"/>
      <c r="W20" s="635"/>
      <c r="X20" s="635"/>
      <c r="Y20" s="636"/>
      <c r="Z20" s="668">
        <v>0</v>
      </c>
      <c r="AA20" s="668"/>
      <c r="AB20" s="668"/>
      <c r="AC20" s="668"/>
      <c r="AD20" s="669">
        <v>858</v>
      </c>
      <c r="AE20" s="669"/>
      <c r="AF20" s="669"/>
      <c r="AG20" s="669"/>
      <c r="AH20" s="669"/>
      <c r="AI20" s="669"/>
      <c r="AJ20" s="669"/>
      <c r="AK20" s="669"/>
      <c r="AL20" s="637">
        <v>0</v>
      </c>
      <c r="AM20" s="638"/>
      <c r="AN20" s="638"/>
      <c r="AO20" s="670"/>
      <c r="AP20" s="631" t="s">
        <v>273</v>
      </c>
      <c r="AQ20" s="632"/>
      <c r="AR20" s="632"/>
      <c r="AS20" s="632"/>
      <c r="AT20" s="632"/>
      <c r="AU20" s="632"/>
      <c r="AV20" s="632"/>
      <c r="AW20" s="632"/>
      <c r="AX20" s="632"/>
      <c r="AY20" s="632"/>
      <c r="AZ20" s="632"/>
      <c r="BA20" s="632"/>
      <c r="BB20" s="632"/>
      <c r="BC20" s="632"/>
      <c r="BD20" s="632"/>
      <c r="BE20" s="632"/>
      <c r="BF20" s="633"/>
      <c r="BG20" s="634">
        <v>308493</v>
      </c>
      <c r="BH20" s="635"/>
      <c r="BI20" s="635"/>
      <c r="BJ20" s="635"/>
      <c r="BK20" s="635"/>
      <c r="BL20" s="635"/>
      <c r="BM20" s="635"/>
      <c r="BN20" s="636"/>
      <c r="BO20" s="668">
        <v>4</v>
      </c>
      <c r="BP20" s="668"/>
      <c r="BQ20" s="668"/>
      <c r="BR20" s="668"/>
      <c r="BS20" s="640" t="s">
        <v>176</v>
      </c>
      <c r="BT20" s="635"/>
      <c r="BU20" s="635"/>
      <c r="BV20" s="635"/>
      <c r="BW20" s="635"/>
      <c r="BX20" s="635"/>
      <c r="BY20" s="635"/>
      <c r="BZ20" s="635"/>
      <c r="CA20" s="635"/>
      <c r="CB20" s="675"/>
      <c r="CD20" s="631" t="s">
        <v>274</v>
      </c>
      <c r="CE20" s="632"/>
      <c r="CF20" s="632"/>
      <c r="CG20" s="632"/>
      <c r="CH20" s="632"/>
      <c r="CI20" s="632"/>
      <c r="CJ20" s="632"/>
      <c r="CK20" s="632"/>
      <c r="CL20" s="632"/>
      <c r="CM20" s="632"/>
      <c r="CN20" s="632"/>
      <c r="CO20" s="632"/>
      <c r="CP20" s="632"/>
      <c r="CQ20" s="633"/>
      <c r="CR20" s="634">
        <v>13061813</v>
      </c>
      <c r="CS20" s="635"/>
      <c r="CT20" s="635"/>
      <c r="CU20" s="635"/>
      <c r="CV20" s="635"/>
      <c r="CW20" s="635"/>
      <c r="CX20" s="635"/>
      <c r="CY20" s="636"/>
      <c r="CZ20" s="668">
        <v>100</v>
      </c>
      <c r="DA20" s="668"/>
      <c r="DB20" s="668"/>
      <c r="DC20" s="668"/>
      <c r="DD20" s="640">
        <v>1058752</v>
      </c>
      <c r="DE20" s="635"/>
      <c r="DF20" s="635"/>
      <c r="DG20" s="635"/>
      <c r="DH20" s="635"/>
      <c r="DI20" s="635"/>
      <c r="DJ20" s="635"/>
      <c r="DK20" s="635"/>
      <c r="DL20" s="635"/>
      <c r="DM20" s="635"/>
      <c r="DN20" s="635"/>
      <c r="DO20" s="635"/>
      <c r="DP20" s="636"/>
      <c r="DQ20" s="640">
        <v>9509595</v>
      </c>
      <c r="DR20" s="635"/>
      <c r="DS20" s="635"/>
      <c r="DT20" s="635"/>
      <c r="DU20" s="635"/>
      <c r="DV20" s="635"/>
      <c r="DW20" s="635"/>
      <c r="DX20" s="635"/>
      <c r="DY20" s="635"/>
      <c r="DZ20" s="635"/>
      <c r="EA20" s="635"/>
      <c r="EB20" s="635"/>
      <c r="EC20" s="675"/>
    </row>
    <row r="21" spans="2:133" ht="11.25" customHeight="1" x14ac:dyDescent="0.2">
      <c r="B21" s="631" t="s">
        <v>275</v>
      </c>
      <c r="C21" s="632"/>
      <c r="D21" s="632"/>
      <c r="E21" s="632"/>
      <c r="F21" s="632"/>
      <c r="G21" s="632"/>
      <c r="H21" s="632"/>
      <c r="I21" s="632"/>
      <c r="J21" s="632"/>
      <c r="K21" s="632"/>
      <c r="L21" s="632"/>
      <c r="M21" s="632"/>
      <c r="N21" s="632"/>
      <c r="O21" s="632"/>
      <c r="P21" s="632"/>
      <c r="Q21" s="633"/>
      <c r="R21" s="634">
        <v>42935</v>
      </c>
      <c r="S21" s="635"/>
      <c r="T21" s="635"/>
      <c r="U21" s="635"/>
      <c r="V21" s="635"/>
      <c r="W21" s="635"/>
      <c r="X21" s="635"/>
      <c r="Y21" s="636"/>
      <c r="Z21" s="668">
        <v>0.3</v>
      </c>
      <c r="AA21" s="668"/>
      <c r="AB21" s="668"/>
      <c r="AC21" s="668"/>
      <c r="AD21" s="669">
        <v>42935</v>
      </c>
      <c r="AE21" s="669"/>
      <c r="AF21" s="669"/>
      <c r="AG21" s="669"/>
      <c r="AH21" s="669"/>
      <c r="AI21" s="669"/>
      <c r="AJ21" s="669"/>
      <c r="AK21" s="669"/>
      <c r="AL21" s="637">
        <v>0.5</v>
      </c>
      <c r="AM21" s="638"/>
      <c r="AN21" s="638"/>
      <c r="AO21" s="670"/>
      <c r="AP21" s="631" t="s">
        <v>276</v>
      </c>
      <c r="AQ21" s="710"/>
      <c r="AR21" s="710"/>
      <c r="AS21" s="710"/>
      <c r="AT21" s="710"/>
      <c r="AU21" s="710"/>
      <c r="AV21" s="710"/>
      <c r="AW21" s="710"/>
      <c r="AX21" s="710"/>
      <c r="AY21" s="710"/>
      <c r="AZ21" s="710"/>
      <c r="BA21" s="710"/>
      <c r="BB21" s="710"/>
      <c r="BC21" s="710"/>
      <c r="BD21" s="710"/>
      <c r="BE21" s="710"/>
      <c r="BF21" s="711"/>
      <c r="BG21" s="634" t="s">
        <v>176</v>
      </c>
      <c r="BH21" s="635"/>
      <c r="BI21" s="635"/>
      <c r="BJ21" s="635"/>
      <c r="BK21" s="635"/>
      <c r="BL21" s="635"/>
      <c r="BM21" s="635"/>
      <c r="BN21" s="636"/>
      <c r="BO21" s="668" t="s">
        <v>176</v>
      </c>
      <c r="BP21" s="668"/>
      <c r="BQ21" s="668"/>
      <c r="BR21" s="668"/>
      <c r="BS21" s="640" t="s">
        <v>176</v>
      </c>
      <c r="BT21" s="635"/>
      <c r="BU21" s="635"/>
      <c r="BV21" s="635"/>
      <c r="BW21" s="635"/>
      <c r="BX21" s="635"/>
      <c r="BY21" s="635"/>
      <c r="BZ21" s="635"/>
      <c r="CA21" s="635"/>
      <c r="CB21" s="675"/>
      <c r="CD21" s="615"/>
      <c r="CE21" s="616"/>
      <c r="CF21" s="616"/>
      <c r="CG21" s="616"/>
      <c r="CH21" s="616"/>
      <c r="CI21" s="616"/>
      <c r="CJ21" s="616"/>
      <c r="CK21" s="616"/>
      <c r="CL21" s="616"/>
      <c r="CM21" s="616"/>
      <c r="CN21" s="616"/>
      <c r="CO21" s="616"/>
      <c r="CP21" s="616"/>
      <c r="CQ21" s="617"/>
      <c r="CR21" s="717"/>
      <c r="CS21" s="718"/>
      <c r="CT21" s="718"/>
      <c r="CU21" s="718"/>
      <c r="CV21" s="718"/>
      <c r="CW21" s="718"/>
      <c r="CX21" s="718"/>
      <c r="CY21" s="719"/>
      <c r="CZ21" s="720"/>
      <c r="DA21" s="720"/>
      <c r="DB21" s="720"/>
      <c r="DC21" s="720"/>
      <c r="DD21" s="721"/>
      <c r="DE21" s="718"/>
      <c r="DF21" s="718"/>
      <c r="DG21" s="718"/>
      <c r="DH21" s="718"/>
      <c r="DI21" s="718"/>
      <c r="DJ21" s="718"/>
      <c r="DK21" s="718"/>
      <c r="DL21" s="718"/>
      <c r="DM21" s="718"/>
      <c r="DN21" s="718"/>
      <c r="DO21" s="718"/>
      <c r="DP21" s="719"/>
      <c r="DQ21" s="721"/>
      <c r="DR21" s="718"/>
      <c r="DS21" s="718"/>
      <c r="DT21" s="718"/>
      <c r="DU21" s="718"/>
      <c r="DV21" s="718"/>
      <c r="DW21" s="718"/>
      <c r="DX21" s="718"/>
      <c r="DY21" s="718"/>
      <c r="DZ21" s="718"/>
      <c r="EA21" s="718"/>
      <c r="EB21" s="718"/>
      <c r="EC21" s="725"/>
    </row>
    <row r="22" spans="2:133" ht="11.25" customHeight="1" x14ac:dyDescent="0.2">
      <c r="B22" s="631" t="s">
        <v>277</v>
      </c>
      <c r="C22" s="632"/>
      <c r="D22" s="632"/>
      <c r="E22" s="632"/>
      <c r="F22" s="632"/>
      <c r="G22" s="632"/>
      <c r="H22" s="632"/>
      <c r="I22" s="632"/>
      <c r="J22" s="632"/>
      <c r="K22" s="632"/>
      <c r="L22" s="632"/>
      <c r="M22" s="632"/>
      <c r="N22" s="632"/>
      <c r="O22" s="632"/>
      <c r="P22" s="632"/>
      <c r="Q22" s="633"/>
      <c r="R22" s="634">
        <v>38972</v>
      </c>
      <c r="S22" s="635"/>
      <c r="T22" s="635"/>
      <c r="U22" s="635"/>
      <c r="V22" s="635"/>
      <c r="W22" s="635"/>
      <c r="X22" s="635"/>
      <c r="Y22" s="636"/>
      <c r="Z22" s="668">
        <v>0.3</v>
      </c>
      <c r="AA22" s="668"/>
      <c r="AB22" s="668"/>
      <c r="AC22" s="668"/>
      <c r="AD22" s="669" t="s">
        <v>176</v>
      </c>
      <c r="AE22" s="669"/>
      <c r="AF22" s="669"/>
      <c r="AG22" s="669"/>
      <c r="AH22" s="669"/>
      <c r="AI22" s="669"/>
      <c r="AJ22" s="669"/>
      <c r="AK22" s="669"/>
      <c r="AL22" s="637" t="s">
        <v>176</v>
      </c>
      <c r="AM22" s="638"/>
      <c r="AN22" s="638"/>
      <c r="AO22" s="670"/>
      <c r="AP22" s="631" t="s">
        <v>278</v>
      </c>
      <c r="AQ22" s="710"/>
      <c r="AR22" s="710"/>
      <c r="AS22" s="710"/>
      <c r="AT22" s="710"/>
      <c r="AU22" s="710"/>
      <c r="AV22" s="710"/>
      <c r="AW22" s="710"/>
      <c r="AX22" s="710"/>
      <c r="AY22" s="710"/>
      <c r="AZ22" s="710"/>
      <c r="BA22" s="710"/>
      <c r="BB22" s="710"/>
      <c r="BC22" s="710"/>
      <c r="BD22" s="710"/>
      <c r="BE22" s="710"/>
      <c r="BF22" s="711"/>
      <c r="BG22" s="634" t="s">
        <v>176</v>
      </c>
      <c r="BH22" s="635"/>
      <c r="BI22" s="635"/>
      <c r="BJ22" s="635"/>
      <c r="BK22" s="635"/>
      <c r="BL22" s="635"/>
      <c r="BM22" s="635"/>
      <c r="BN22" s="636"/>
      <c r="BO22" s="668" t="s">
        <v>176</v>
      </c>
      <c r="BP22" s="668"/>
      <c r="BQ22" s="668"/>
      <c r="BR22" s="668"/>
      <c r="BS22" s="640" t="s">
        <v>176</v>
      </c>
      <c r="BT22" s="635"/>
      <c r="BU22" s="635"/>
      <c r="BV22" s="635"/>
      <c r="BW22" s="635"/>
      <c r="BX22" s="635"/>
      <c r="BY22" s="635"/>
      <c r="BZ22" s="635"/>
      <c r="CA22" s="635"/>
      <c r="CB22" s="675"/>
      <c r="CD22" s="690" t="s">
        <v>279</v>
      </c>
      <c r="CE22" s="691"/>
      <c r="CF22" s="691"/>
      <c r="CG22" s="691"/>
      <c r="CH22" s="691"/>
      <c r="CI22" s="691"/>
      <c r="CJ22" s="691"/>
      <c r="CK22" s="691"/>
      <c r="CL22" s="691"/>
      <c r="CM22" s="691"/>
      <c r="CN22" s="691"/>
      <c r="CO22" s="691"/>
      <c r="CP22" s="691"/>
      <c r="CQ22" s="691"/>
      <c r="CR22" s="691"/>
      <c r="CS22" s="691"/>
      <c r="CT22" s="691"/>
      <c r="CU22" s="691"/>
      <c r="CV22" s="691"/>
      <c r="CW22" s="691"/>
      <c r="CX22" s="691"/>
      <c r="CY22" s="691"/>
      <c r="CZ22" s="691"/>
      <c r="DA22" s="691"/>
      <c r="DB22" s="691"/>
      <c r="DC22" s="691"/>
      <c r="DD22" s="691"/>
      <c r="DE22" s="691"/>
      <c r="DF22" s="691"/>
      <c r="DG22" s="691"/>
      <c r="DH22" s="691"/>
      <c r="DI22" s="691"/>
      <c r="DJ22" s="691"/>
      <c r="DK22" s="691"/>
      <c r="DL22" s="691"/>
      <c r="DM22" s="691"/>
      <c r="DN22" s="691"/>
      <c r="DO22" s="691"/>
      <c r="DP22" s="691"/>
      <c r="DQ22" s="691"/>
      <c r="DR22" s="691"/>
      <c r="DS22" s="691"/>
      <c r="DT22" s="691"/>
      <c r="DU22" s="691"/>
      <c r="DV22" s="691"/>
      <c r="DW22" s="691"/>
      <c r="DX22" s="691"/>
      <c r="DY22" s="691"/>
      <c r="DZ22" s="691"/>
      <c r="EA22" s="691"/>
      <c r="EB22" s="691"/>
      <c r="EC22" s="692"/>
    </row>
    <row r="23" spans="2:133" ht="11.25" customHeight="1" x14ac:dyDescent="0.2">
      <c r="B23" s="631" t="s">
        <v>280</v>
      </c>
      <c r="C23" s="632"/>
      <c r="D23" s="632"/>
      <c r="E23" s="632"/>
      <c r="F23" s="632"/>
      <c r="G23" s="632"/>
      <c r="H23" s="632"/>
      <c r="I23" s="632"/>
      <c r="J23" s="632"/>
      <c r="K23" s="632"/>
      <c r="L23" s="632"/>
      <c r="M23" s="632"/>
      <c r="N23" s="632"/>
      <c r="O23" s="632"/>
      <c r="P23" s="632"/>
      <c r="Q23" s="633"/>
      <c r="R23" s="634" t="s">
        <v>176</v>
      </c>
      <c r="S23" s="635"/>
      <c r="T23" s="635"/>
      <c r="U23" s="635"/>
      <c r="V23" s="635"/>
      <c r="W23" s="635"/>
      <c r="X23" s="635"/>
      <c r="Y23" s="636"/>
      <c r="Z23" s="668" t="s">
        <v>176</v>
      </c>
      <c r="AA23" s="668"/>
      <c r="AB23" s="668"/>
      <c r="AC23" s="668"/>
      <c r="AD23" s="669" t="s">
        <v>176</v>
      </c>
      <c r="AE23" s="669"/>
      <c r="AF23" s="669"/>
      <c r="AG23" s="669"/>
      <c r="AH23" s="669"/>
      <c r="AI23" s="669"/>
      <c r="AJ23" s="669"/>
      <c r="AK23" s="669"/>
      <c r="AL23" s="637" t="s">
        <v>176</v>
      </c>
      <c r="AM23" s="638"/>
      <c r="AN23" s="638"/>
      <c r="AO23" s="670"/>
      <c r="AP23" s="631" t="s">
        <v>281</v>
      </c>
      <c r="AQ23" s="710"/>
      <c r="AR23" s="710"/>
      <c r="AS23" s="710"/>
      <c r="AT23" s="710"/>
      <c r="AU23" s="710"/>
      <c r="AV23" s="710"/>
      <c r="AW23" s="710"/>
      <c r="AX23" s="710"/>
      <c r="AY23" s="710"/>
      <c r="AZ23" s="710"/>
      <c r="BA23" s="710"/>
      <c r="BB23" s="710"/>
      <c r="BC23" s="710"/>
      <c r="BD23" s="710"/>
      <c r="BE23" s="710"/>
      <c r="BF23" s="711"/>
      <c r="BG23" s="634">
        <v>308493</v>
      </c>
      <c r="BH23" s="635"/>
      <c r="BI23" s="635"/>
      <c r="BJ23" s="635"/>
      <c r="BK23" s="635"/>
      <c r="BL23" s="635"/>
      <c r="BM23" s="635"/>
      <c r="BN23" s="636"/>
      <c r="BO23" s="668">
        <v>4</v>
      </c>
      <c r="BP23" s="668"/>
      <c r="BQ23" s="668"/>
      <c r="BR23" s="668"/>
      <c r="BS23" s="640" t="s">
        <v>139</v>
      </c>
      <c r="BT23" s="635"/>
      <c r="BU23" s="635"/>
      <c r="BV23" s="635"/>
      <c r="BW23" s="635"/>
      <c r="BX23" s="635"/>
      <c r="BY23" s="635"/>
      <c r="BZ23" s="635"/>
      <c r="CA23" s="635"/>
      <c r="CB23" s="675"/>
      <c r="CD23" s="690" t="s">
        <v>221</v>
      </c>
      <c r="CE23" s="691"/>
      <c r="CF23" s="691"/>
      <c r="CG23" s="691"/>
      <c r="CH23" s="691"/>
      <c r="CI23" s="691"/>
      <c r="CJ23" s="691"/>
      <c r="CK23" s="691"/>
      <c r="CL23" s="691"/>
      <c r="CM23" s="691"/>
      <c r="CN23" s="691"/>
      <c r="CO23" s="691"/>
      <c r="CP23" s="691"/>
      <c r="CQ23" s="692"/>
      <c r="CR23" s="690" t="s">
        <v>282</v>
      </c>
      <c r="CS23" s="691"/>
      <c r="CT23" s="691"/>
      <c r="CU23" s="691"/>
      <c r="CV23" s="691"/>
      <c r="CW23" s="691"/>
      <c r="CX23" s="691"/>
      <c r="CY23" s="692"/>
      <c r="CZ23" s="690" t="s">
        <v>283</v>
      </c>
      <c r="DA23" s="691"/>
      <c r="DB23" s="691"/>
      <c r="DC23" s="692"/>
      <c r="DD23" s="690" t="s">
        <v>284</v>
      </c>
      <c r="DE23" s="691"/>
      <c r="DF23" s="691"/>
      <c r="DG23" s="691"/>
      <c r="DH23" s="691"/>
      <c r="DI23" s="691"/>
      <c r="DJ23" s="691"/>
      <c r="DK23" s="692"/>
      <c r="DL23" s="722" t="s">
        <v>285</v>
      </c>
      <c r="DM23" s="723"/>
      <c r="DN23" s="723"/>
      <c r="DO23" s="723"/>
      <c r="DP23" s="723"/>
      <c r="DQ23" s="723"/>
      <c r="DR23" s="723"/>
      <c r="DS23" s="723"/>
      <c r="DT23" s="723"/>
      <c r="DU23" s="723"/>
      <c r="DV23" s="724"/>
      <c r="DW23" s="690" t="s">
        <v>286</v>
      </c>
      <c r="DX23" s="691"/>
      <c r="DY23" s="691"/>
      <c r="DZ23" s="691"/>
      <c r="EA23" s="691"/>
      <c r="EB23" s="691"/>
      <c r="EC23" s="692"/>
    </row>
    <row r="24" spans="2:133" ht="11.25" customHeight="1" x14ac:dyDescent="0.2">
      <c r="B24" s="631" t="s">
        <v>287</v>
      </c>
      <c r="C24" s="632"/>
      <c r="D24" s="632"/>
      <c r="E24" s="632"/>
      <c r="F24" s="632"/>
      <c r="G24" s="632"/>
      <c r="H24" s="632"/>
      <c r="I24" s="632"/>
      <c r="J24" s="632"/>
      <c r="K24" s="632"/>
      <c r="L24" s="632"/>
      <c r="M24" s="632"/>
      <c r="N24" s="632"/>
      <c r="O24" s="632"/>
      <c r="P24" s="632"/>
      <c r="Q24" s="633"/>
      <c r="R24" s="634">
        <v>38972</v>
      </c>
      <c r="S24" s="635"/>
      <c r="T24" s="635"/>
      <c r="U24" s="635"/>
      <c r="V24" s="635"/>
      <c r="W24" s="635"/>
      <c r="X24" s="635"/>
      <c r="Y24" s="636"/>
      <c r="Z24" s="668">
        <v>0.3</v>
      </c>
      <c r="AA24" s="668"/>
      <c r="AB24" s="668"/>
      <c r="AC24" s="668"/>
      <c r="AD24" s="669" t="s">
        <v>176</v>
      </c>
      <c r="AE24" s="669"/>
      <c r="AF24" s="669"/>
      <c r="AG24" s="669"/>
      <c r="AH24" s="669"/>
      <c r="AI24" s="669"/>
      <c r="AJ24" s="669"/>
      <c r="AK24" s="669"/>
      <c r="AL24" s="637" t="s">
        <v>176</v>
      </c>
      <c r="AM24" s="638"/>
      <c r="AN24" s="638"/>
      <c r="AO24" s="670"/>
      <c r="AP24" s="631" t="s">
        <v>288</v>
      </c>
      <c r="AQ24" s="710"/>
      <c r="AR24" s="710"/>
      <c r="AS24" s="710"/>
      <c r="AT24" s="710"/>
      <c r="AU24" s="710"/>
      <c r="AV24" s="710"/>
      <c r="AW24" s="710"/>
      <c r="AX24" s="710"/>
      <c r="AY24" s="710"/>
      <c r="AZ24" s="710"/>
      <c r="BA24" s="710"/>
      <c r="BB24" s="710"/>
      <c r="BC24" s="710"/>
      <c r="BD24" s="710"/>
      <c r="BE24" s="710"/>
      <c r="BF24" s="711"/>
      <c r="BG24" s="634" t="s">
        <v>176</v>
      </c>
      <c r="BH24" s="635"/>
      <c r="BI24" s="635"/>
      <c r="BJ24" s="635"/>
      <c r="BK24" s="635"/>
      <c r="BL24" s="635"/>
      <c r="BM24" s="635"/>
      <c r="BN24" s="636"/>
      <c r="BO24" s="668" t="s">
        <v>176</v>
      </c>
      <c r="BP24" s="668"/>
      <c r="BQ24" s="668"/>
      <c r="BR24" s="668"/>
      <c r="BS24" s="640" t="s">
        <v>176</v>
      </c>
      <c r="BT24" s="635"/>
      <c r="BU24" s="635"/>
      <c r="BV24" s="635"/>
      <c r="BW24" s="635"/>
      <c r="BX24" s="635"/>
      <c r="BY24" s="635"/>
      <c r="BZ24" s="635"/>
      <c r="CA24" s="635"/>
      <c r="CB24" s="675"/>
      <c r="CD24" s="687" t="s">
        <v>289</v>
      </c>
      <c r="CE24" s="688"/>
      <c r="CF24" s="688"/>
      <c r="CG24" s="688"/>
      <c r="CH24" s="688"/>
      <c r="CI24" s="688"/>
      <c r="CJ24" s="688"/>
      <c r="CK24" s="688"/>
      <c r="CL24" s="688"/>
      <c r="CM24" s="688"/>
      <c r="CN24" s="688"/>
      <c r="CO24" s="688"/>
      <c r="CP24" s="688"/>
      <c r="CQ24" s="689"/>
      <c r="CR24" s="684">
        <v>5974395</v>
      </c>
      <c r="CS24" s="685"/>
      <c r="CT24" s="685"/>
      <c r="CU24" s="685"/>
      <c r="CV24" s="685"/>
      <c r="CW24" s="685"/>
      <c r="CX24" s="685"/>
      <c r="CY24" s="713"/>
      <c r="CZ24" s="714">
        <v>45.7</v>
      </c>
      <c r="DA24" s="699"/>
      <c r="DB24" s="699"/>
      <c r="DC24" s="716"/>
      <c r="DD24" s="712">
        <v>4239452</v>
      </c>
      <c r="DE24" s="685"/>
      <c r="DF24" s="685"/>
      <c r="DG24" s="685"/>
      <c r="DH24" s="685"/>
      <c r="DI24" s="685"/>
      <c r="DJ24" s="685"/>
      <c r="DK24" s="713"/>
      <c r="DL24" s="712">
        <v>4195182</v>
      </c>
      <c r="DM24" s="685"/>
      <c r="DN24" s="685"/>
      <c r="DO24" s="685"/>
      <c r="DP24" s="685"/>
      <c r="DQ24" s="685"/>
      <c r="DR24" s="685"/>
      <c r="DS24" s="685"/>
      <c r="DT24" s="685"/>
      <c r="DU24" s="685"/>
      <c r="DV24" s="713"/>
      <c r="DW24" s="714">
        <v>49.9</v>
      </c>
      <c r="DX24" s="699"/>
      <c r="DY24" s="699"/>
      <c r="DZ24" s="699"/>
      <c r="EA24" s="699"/>
      <c r="EB24" s="699"/>
      <c r="EC24" s="715"/>
    </row>
    <row r="25" spans="2:133" ht="11.25" customHeight="1" x14ac:dyDescent="0.2">
      <c r="B25" s="631" t="s">
        <v>290</v>
      </c>
      <c r="C25" s="632"/>
      <c r="D25" s="632"/>
      <c r="E25" s="632"/>
      <c r="F25" s="632"/>
      <c r="G25" s="632"/>
      <c r="H25" s="632"/>
      <c r="I25" s="632"/>
      <c r="J25" s="632"/>
      <c r="K25" s="632"/>
      <c r="L25" s="632"/>
      <c r="M25" s="632"/>
      <c r="N25" s="632"/>
      <c r="O25" s="632"/>
      <c r="P25" s="632"/>
      <c r="Q25" s="633"/>
      <c r="R25" s="634" t="s">
        <v>176</v>
      </c>
      <c r="S25" s="635"/>
      <c r="T25" s="635"/>
      <c r="U25" s="635"/>
      <c r="V25" s="635"/>
      <c r="W25" s="635"/>
      <c r="X25" s="635"/>
      <c r="Y25" s="636"/>
      <c r="Z25" s="668" t="s">
        <v>176</v>
      </c>
      <c r="AA25" s="668"/>
      <c r="AB25" s="668"/>
      <c r="AC25" s="668"/>
      <c r="AD25" s="669" t="s">
        <v>176</v>
      </c>
      <c r="AE25" s="669"/>
      <c r="AF25" s="669"/>
      <c r="AG25" s="669"/>
      <c r="AH25" s="669"/>
      <c r="AI25" s="669"/>
      <c r="AJ25" s="669"/>
      <c r="AK25" s="669"/>
      <c r="AL25" s="637" t="s">
        <v>176</v>
      </c>
      <c r="AM25" s="638"/>
      <c r="AN25" s="638"/>
      <c r="AO25" s="670"/>
      <c r="AP25" s="631" t="s">
        <v>291</v>
      </c>
      <c r="AQ25" s="710"/>
      <c r="AR25" s="710"/>
      <c r="AS25" s="710"/>
      <c r="AT25" s="710"/>
      <c r="AU25" s="710"/>
      <c r="AV25" s="710"/>
      <c r="AW25" s="710"/>
      <c r="AX25" s="710"/>
      <c r="AY25" s="710"/>
      <c r="AZ25" s="710"/>
      <c r="BA25" s="710"/>
      <c r="BB25" s="710"/>
      <c r="BC25" s="710"/>
      <c r="BD25" s="710"/>
      <c r="BE25" s="710"/>
      <c r="BF25" s="711"/>
      <c r="BG25" s="634" t="s">
        <v>139</v>
      </c>
      <c r="BH25" s="635"/>
      <c r="BI25" s="635"/>
      <c r="BJ25" s="635"/>
      <c r="BK25" s="635"/>
      <c r="BL25" s="635"/>
      <c r="BM25" s="635"/>
      <c r="BN25" s="636"/>
      <c r="BO25" s="668" t="s">
        <v>176</v>
      </c>
      <c r="BP25" s="668"/>
      <c r="BQ25" s="668"/>
      <c r="BR25" s="668"/>
      <c r="BS25" s="640" t="s">
        <v>176</v>
      </c>
      <c r="BT25" s="635"/>
      <c r="BU25" s="635"/>
      <c r="BV25" s="635"/>
      <c r="BW25" s="635"/>
      <c r="BX25" s="635"/>
      <c r="BY25" s="635"/>
      <c r="BZ25" s="635"/>
      <c r="CA25" s="635"/>
      <c r="CB25" s="675"/>
      <c r="CD25" s="631" t="s">
        <v>292</v>
      </c>
      <c r="CE25" s="632"/>
      <c r="CF25" s="632"/>
      <c r="CG25" s="632"/>
      <c r="CH25" s="632"/>
      <c r="CI25" s="632"/>
      <c r="CJ25" s="632"/>
      <c r="CK25" s="632"/>
      <c r="CL25" s="632"/>
      <c r="CM25" s="632"/>
      <c r="CN25" s="632"/>
      <c r="CO25" s="632"/>
      <c r="CP25" s="632"/>
      <c r="CQ25" s="633"/>
      <c r="CR25" s="634">
        <v>2075453</v>
      </c>
      <c r="CS25" s="653"/>
      <c r="CT25" s="653"/>
      <c r="CU25" s="653"/>
      <c r="CV25" s="653"/>
      <c r="CW25" s="653"/>
      <c r="CX25" s="653"/>
      <c r="CY25" s="654"/>
      <c r="CZ25" s="637">
        <v>15.9</v>
      </c>
      <c r="DA25" s="655"/>
      <c r="DB25" s="655"/>
      <c r="DC25" s="656"/>
      <c r="DD25" s="640">
        <v>1824206</v>
      </c>
      <c r="DE25" s="653"/>
      <c r="DF25" s="653"/>
      <c r="DG25" s="653"/>
      <c r="DH25" s="653"/>
      <c r="DI25" s="653"/>
      <c r="DJ25" s="653"/>
      <c r="DK25" s="654"/>
      <c r="DL25" s="640">
        <v>1780236</v>
      </c>
      <c r="DM25" s="653"/>
      <c r="DN25" s="653"/>
      <c r="DO25" s="653"/>
      <c r="DP25" s="653"/>
      <c r="DQ25" s="653"/>
      <c r="DR25" s="653"/>
      <c r="DS25" s="653"/>
      <c r="DT25" s="653"/>
      <c r="DU25" s="653"/>
      <c r="DV25" s="654"/>
      <c r="DW25" s="637">
        <v>21.2</v>
      </c>
      <c r="DX25" s="655"/>
      <c r="DY25" s="655"/>
      <c r="DZ25" s="655"/>
      <c r="EA25" s="655"/>
      <c r="EB25" s="655"/>
      <c r="EC25" s="667"/>
    </row>
    <row r="26" spans="2:133" ht="11.25" customHeight="1" x14ac:dyDescent="0.2">
      <c r="B26" s="631" t="s">
        <v>293</v>
      </c>
      <c r="C26" s="632"/>
      <c r="D26" s="632"/>
      <c r="E26" s="632"/>
      <c r="F26" s="632"/>
      <c r="G26" s="632"/>
      <c r="H26" s="632"/>
      <c r="I26" s="632"/>
      <c r="J26" s="632"/>
      <c r="K26" s="632"/>
      <c r="L26" s="632"/>
      <c r="M26" s="632"/>
      <c r="N26" s="632"/>
      <c r="O26" s="632"/>
      <c r="P26" s="632"/>
      <c r="Q26" s="633"/>
      <c r="R26" s="634">
        <v>8729824</v>
      </c>
      <c r="S26" s="635"/>
      <c r="T26" s="635"/>
      <c r="U26" s="635"/>
      <c r="V26" s="635"/>
      <c r="W26" s="635"/>
      <c r="X26" s="635"/>
      <c r="Y26" s="636"/>
      <c r="Z26" s="668">
        <v>64.2</v>
      </c>
      <c r="AA26" s="668"/>
      <c r="AB26" s="668"/>
      <c r="AC26" s="668"/>
      <c r="AD26" s="669">
        <v>8382359</v>
      </c>
      <c r="AE26" s="669"/>
      <c r="AF26" s="669"/>
      <c r="AG26" s="669"/>
      <c r="AH26" s="669"/>
      <c r="AI26" s="669"/>
      <c r="AJ26" s="669"/>
      <c r="AK26" s="669"/>
      <c r="AL26" s="637">
        <v>99.6</v>
      </c>
      <c r="AM26" s="638"/>
      <c r="AN26" s="638"/>
      <c r="AO26" s="670"/>
      <c r="AP26" s="631" t="s">
        <v>294</v>
      </c>
      <c r="AQ26" s="710"/>
      <c r="AR26" s="710"/>
      <c r="AS26" s="710"/>
      <c r="AT26" s="710"/>
      <c r="AU26" s="710"/>
      <c r="AV26" s="710"/>
      <c r="AW26" s="710"/>
      <c r="AX26" s="710"/>
      <c r="AY26" s="710"/>
      <c r="AZ26" s="710"/>
      <c r="BA26" s="710"/>
      <c r="BB26" s="710"/>
      <c r="BC26" s="710"/>
      <c r="BD26" s="710"/>
      <c r="BE26" s="710"/>
      <c r="BF26" s="711"/>
      <c r="BG26" s="634" t="s">
        <v>176</v>
      </c>
      <c r="BH26" s="635"/>
      <c r="BI26" s="635"/>
      <c r="BJ26" s="635"/>
      <c r="BK26" s="635"/>
      <c r="BL26" s="635"/>
      <c r="BM26" s="635"/>
      <c r="BN26" s="636"/>
      <c r="BO26" s="668" t="s">
        <v>176</v>
      </c>
      <c r="BP26" s="668"/>
      <c r="BQ26" s="668"/>
      <c r="BR26" s="668"/>
      <c r="BS26" s="640" t="s">
        <v>176</v>
      </c>
      <c r="BT26" s="635"/>
      <c r="BU26" s="635"/>
      <c r="BV26" s="635"/>
      <c r="BW26" s="635"/>
      <c r="BX26" s="635"/>
      <c r="BY26" s="635"/>
      <c r="BZ26" s="635"/>
      <c r="CA26" s="635"/>
      <c r="CB26" s="675"/>
      <c r="CD26" s="631" t="s">
        <v>295</v>
      </c>
      <c r="CE26" s="632"/>
      <c r="CF26" s="632"/>
      <c r="CG26" s="632"/>
      <c r="CH26" s="632"/>
      <c r="CI26" s="632"/>
      <c r="CJ26" s="632"/>
      <c r="CK26" s="632"/>
      <c r="CL26" s="632"/>
      <c r="CM26" s="632"/>
      <c r="CN26" s="632"/>
      <c r="CO26" s="632"/>
      <c r="CP26" s="632"/>
      <c r="CQ26" s="633"/>
      <c r="CR26" s="634">
        <v>1447637</v>
      </c>
      <c r="CS26" s="635"/>
      <c r="CT26" s="635"/>
      <c r="CU26" s="635"/>
      <c r="CV26" s="635"/>
      <c r="CW26" s="635"/>
      <c r="CX26" s="635"/>
      <c r="CY26" s="636"/>
      <c r="CZ26" s="637">
        <v>11.1</v>
      </c>
      <c r="DA26" s="655"/>
      <c r="DB26" s="655"/>
      <c r="DC26" s="656"/>
      <c r="DD26" s="640">
        <v>1204668</v>
      </c>
      <c r="DE26" s="635"/>
      <c r="DF26" s="635"/>
      <c r="DG26" s="635"/>
      <c r="DH26" s="635"/>
      <c r="DI26" s="635"/>
      <c r="DJ26" s="635"/>
      <c r="DK26" s="636"/>
      <c r="DL26" s="640" t="s">
        <v>176</v>
      </c>
      <c r="DM26" s="635"/>
      <c r="DN26" s="635"/>
      <c r="DO26" s="635"/>
      <c r="DP26" s="635"/>
      <c r="DQ26" s="635"/>
      <c r="DR26" s="635"/>
      <c r="DS26" s="635"/>
      <c r="DT26" s="635"/>
      <c r="DU26" s="635"/>
      <c r="DV26" s="636"/>
      <c r="DW26" s="637" t="s">
        <v>176</v>
      </c>
      <c r="DX26" s="655"/>
      <c r="DY26" s="655"/>
      <c r="DZ26" s="655"/>
      <c r="EA26" s="655"/>
      <c r="EB26" s="655"/>
      <c r="EC26" s="667"/>
    </row>
    <row r="27" spans="2:133" ht="11.25" customHeight="1" x14ac:dyDescent="0.2">
      <c r="B27" s="631" t="s">
        <v>296</v>
      </c>
      <c r="C27" s="632"/>
      <c r="D27" s="632"/>
      <c r="E27" s="632"/>
      <c r="F27" s="632"/>
      <c r="G27" s="632"/>
      <c r="H27" s="632"/>
      <c r="I27" s="632"/>
      <c r="J27" s="632"/>
      <c r="K27" s="632"/>
      <c r="L27" s="632"/>
      <c r="M27" s="632"/>
      <c r="N27" s="632"/>
      <c r="O27" s="632"/>
      <c r="P27" s="632"/>
      <c r="Q27" s="633"/>
      <c r="R27" s="634">
        <v>4503</v>
      </c>
      <c r="S27" s="635"/>
      <c r="T27" s="635"/>
      <c r="U27" s="635"/>
      <c r="V27" s="635"/>
      <c r="W27" s="635"/>
      <c r="X27" s="635"/>
      <c r="Y27" s="636"/>
      <c r="Z27" s="668">
        <v>0</v>
      </c>
      <c r="AA27" s="668"/>
      <c r="AB27" s="668"/>
      <c r="AC27" s="668"/>
      <c r="AD27" s="669">
        <v>4503</v>
      </c>
      <c r="AE27" s="669"/>
      <c r="AF27" s="669"/>
      <c r="AG27" s="669"/>
      <c r="AH27" s="669"/>
      <c r="AI27" s="669"/>
      <c r="AJ27" s="669"/>
      <c r="AK27" s="669"/>
      <c r="AL27" s="637">
        <v>0.1</v>
      </c>
      <c r="AM27" s="638"/>
      <c r="AN27" s="638"/>
      <c r="AO27" s="670"/>
      <c r="AP27" s="631" t="s">
        <v>297</v>
      </c>
      <c r="AQ27" s="632"/>
      <c r="AR27" s="632"/>
      <c r="AS27" s="632"/>
      <c r="AT27" s="632"/>
      <c r="AU27" s="632"/>
      <c r="AV27" s="632"/>
      <c r="AW27" s="632"/>
      <c r="AX27" s="632"/>
      <c r="AY27" s="632"/>
      <c r="AZ27" s="632"/>
      <c r="BA27" s="632"/>
      <c r="BB27" s="632"/>
      <c r="BC27" s="632"/>
      <c r="BD27" s="632"/>
      <c r="BE27" s="632"/>
      <c r="BF27" s="633"/>
      <c r="BG27" s="634">
        <v>7623582</v>
      </c>
      <c r="BH27" s="635"/>
      <c r="BI27" s="635"/>
      <c r="BJ27" s="635"/>
      <c r="BK27" s="635"/>
      <c r="BL27" s="635"/>
      <c r="BM27" s="635"/>
      <c r="BN27" s="636"/>
      <c r="BO27" s="668">
        <v>100</v>
      </c>
      <c r="BP27" s="668"/>
      <c r="BQ27" s="668"/>
      <c r="BR27" s="668"/>
      <c r="BS27" s="640">
        <v>78779</v>
      </c>
      <c r="BT27" s="635"/>
      <c r="BU27" s="635"/>
      <c r="BV27" s="635"/>
      <c r="BW27" s="635"/>
      <c r="BX27" s="635"/>
      <c r="BY27" s="635"/>
      <c r="BZ27" s="635"/>
      <c r="CA27" s="635"/>
      <c r="CB27" s="675"/>
      <c r="CD27" s="631" t="s">
        <v>298</v>
      </c>
      <c r="CE27" s="632"/>
      <c r="CF27" s="632"/>
      <c r="CG27" s="632"/>
      <c r="CH27" s="632"/>
      <c r="CI27" s="632"/>
      <c r="CJ27" s="632"/>
      <c r="CK27" s="632"/>
      <c r="CL27" s="632"/>
      <c r="CM27" s="632"/>
      <c r="CN27" s="632"/>
      <c r="CO27" s="632"/>
      <c r="CP27" s="632"/>
      <c r="CQ27" s="633"/>
      <c r="CR27" s="634">
        <v>2319650</v>
      </c>
      <c r="CS27" s="653"/>
      <c r="CT27" s="653"/>
      <c r="CU27" s="653"/>
      <c r="CV27" s="653"/>
      <c r="CW27" s="653"/>
      <c r="CX27" s="653"/>
      <c r="CY27" s="654"/>
      <c r="CZ27" s="637">
        <v>17.8</v>
      </c>
      <c r="DA27" s="655"/>
      <c r="DB27" s="655"/>
      <c r="DC27" s="656"/>
      <c r="DD27" s="640">
        <v>835954</v>
      </c>
      <c r="DE27" s="653"/>
      <c r="DF27" s="653"/>
      <c r="DG27" s="653"/>
      <c r="DH27" s="653"/>
      <c r="DI27" s="653"/>
      <c r="DJ27" s="653"/>
      <c r="DK27" s="654"/>
      <c r="DL27" s="640">
        <v>835654</v>
      </c>
      <c r="DM27" s="653"/>
      <c r="DN27" s="653"/>
      <c r="DO27" s="653"/>
      <c r="DP27" s="653"/>
      <c r="DQ27" s="653"/>
      <c r="DR27" s="653"/>
      <c r="DS27" s="653"/>
      <c r="DT27" s="653"/>
      <c r="DU27" s="653"/>
      <c r="DV27" s="654"/>
      <c r="DW27" s="637">
        <v>9.9</v>
      </c>
      <c r="DX27" s="655"/>
      <c r="DY27" s="655"/>
      <c r="DZ27" s="655"/>
      <c r="EA27" s="655"/>
      <c r="EB27" s="655"/>
      <c r="EC27" s="667"/>
    </row>
    <row r="28" spans="2:133" ht="11.25" customHeight="1" x14ac:dyDescent="0.2">
      <c r="B28" s="631" t="s">
        <v>299</v>
      </c>
      <c r="C28" s="632"/>
      <c r="D28" s="632"/>
      <c r="E28" s="632"/>
      <c r="F28" s="632"/>
      <c r="G28" s="632"/>
      <c r="H28" s="632"/>
      <c r="I28" s="632"/>
      <c r="J28" s="632"/>
      <c r="K28" s="632"/>
      <c r="L28" s="632"/>
      <c r="M28" s="632"/>
      <c r="N28" s="632"/>
      <c r="O28" s="632"/>
      <c r="P28" s="632"/>
      <c r="Q28" s="633"/>
      <c r="R28" s="634">
        <v>11793</v>
      </c>
      <c r="S28" s="635"/>
      <c r="T28" s="635"/>
      <c r="U28" s="635"/>
      <c r="V28" s="635"/>
      <c r="W28" s="635"/>
      <c r="X28" s="635"/>
      <c r="Y28" s="636"/>
      <c r="Z28" s="668">
        <v>0.1</v>
      </c>
      <c r="AA28" s="668"/>
      <c r="AB28" s="668"/>
      <c r="AC28" s="668"/>
      <c r="AD28" s="669" t="s">
        <v>139</v>
      </c>
      <c r="AE28" s="669"/>
      <c r="AF28" s="669"/>
      <c r="AG28" s="669"/>
      <c r="AH28" s="669"/>
      <c r="AI28" s="669"/>
      <c r="AJ28" s="669"/>
      <c r="AK28" s="669"/>
      <c r="AL28" s="637" t="s">
        <v>176</v>
      </c>
      <c r="AM28" s="638"/>
      <c r="AN28" s="638"/>
      <c r="AO28" s="670"/>
      <c r="AP28" s="631"/>
      <c r="AQ28" s="632"/>
      <c r="AR28" s="632"/>
      <c r="AS28" s="632"/>
      <c r="AT28" s="632"/>
      <c r="AU28" s="632"/>
      <c r="AV28" s="632"/>
      <c r="AW28" s="632"/>
      <c r="AX28" s="632"/>
      <c r="AY28" s="632"/>
      <c r="AZ28" s="632"/>
      <c r="BA28" s="632"/>
      <c r="BB28" s="632"/>
      <c r="BC28" s="632"/>
      <c r="BD28" s="632"/>
      <c r="BE28" s="632"/>
      <c r="BF28" s="633"/>
      <c r="BG28" s="634"/>
      <c r="BH28" s="635"/>
      <c r="BI28" s="635"/>
      <c r="BJ28" s="635"/>
      <c r="BK28" s="635"/>
      <c r="BL28" s="635"/>
      <c r="BM28" s="635"/>
      <c r="BN28" s="636"/>
      <c r="BO28" s="668"/>
      <c r="BP28" s="668"/>
      <c r="BQ28" s="668"/>
      <c r="BR28" s="668"/>
      <c r="BS28" s="640"/>
      <c r="BT28" s="635"/>
      <c r="BU28" s="635"/>
      <c r="BV28" s="635"/>
      <c r="BW28" s="635"/>
      <c r="BX28" s="635"/>
      <c r="BY28" s="635"/>
      <c r="BZ28" s="635"/>
      <c r="CA28" s="635"/>
      <c r="CB28" s="675"/>
      <c r="CD28" s="631" t="s">
        <v>300</v>
      </c>
      <c r="CE28" s="632"/>
      <c r="CF28" s="632"/>
      <c r="CG28" s="632"/>
      <c r="CH28" s="632"/>
      <c r="CI28" s="632"/>
      <c r="CJ28" s="632"/>
      <c r="CK28" s="632"/>
      <c r="CL28" s="632"/>
      <c r="CM28" s="632"/>
      <c r="CN28" s="632"/>
      <c r="CO28" s="632"/>
      <c r="CP28" s="632"/>
      <c r="CQ28" s="633"/>
      <c r="CR28" s="634">
        <v>1579292</v>
      </c>
      <c r="CS28" s="635"/>
      <c r="CT28" s="635"/>
      <c r="CU28" s="635"/>
      <c r="CV28" s="635"/>
      <c r="CW28" s="635"/>
      <c r="CX28" s="635"/>
      <c r="CY28" s="636"/>
      <c r="CZ28" s="637">
        <v>12.1</v>
      </c>
      <c r="DA28" s="655"/>
      <c r="DB28" s="655"/>
      <c r="DC28" s="656"/>
      <c r="DD28" s="640">
        <v>1579292</v>
      </c>
      <c r="DE28" s="635"/>
      <c r="DF28" s="635"/>
      <c r="DG28" s="635"/>
      <c r="DH28" s="635"/>
      <c r="DI28" s="635"/>
      <c r="DJ28" s="635"/>
      <c r="DK28" s="636"/>
      <c r="DL28" s="640">
        <v>1579292</v>
      </c>
      <c r="DM28" s="635"/>
      <c r="DN28" s="635"/>
      <c r="DO28" s="635"/>
      <c r="DP28" s="635"/>
      <c r="DQ28" s="635"/>
      <c r="DR28" s="635"/>
      <c r="DS28" s="635"/>
      <c r="DT28" s="635"/>
      <c r="DU28" s="635"/>
      <c r="DV28" s="636"/>
      <c r="DW28" s="637">
        <v>18.8</v>
      </c>
      <c r="DX28" s="655"/>
      <c r="DY28" s="655"/>
      <c r="DZ28" s="655"/>
      <c r="EA28" s="655"/>
      <c r="EB28" s="655"/>
      <c r="EC28" s="667"/>
    </row>
    <row r="29" spans="2:133" ht="11.25" customHeight="1" x14ac:dyDescent="0.2">
      <c r="B29" s="631" t="s">
        <v>301</v>
      </c>
      <c r="C29" s="632"/>
      <c r="D29" s="632"/>
      <c r="E29" s="632"/>
      <c r="F29" s="632"/>
      <c r="G29" s="632"/>
      <c r="H29" s="632"/>
      <c r="I29" s="632"/>
      <c r="J29" s="632"/>
      <c r="K29" s="632"/>
      <c r="L29" s="632"/>
      <c r="M29" s="632"/>
      <c r="N29" s="632"/>
      <c r="O29" s="632"/>
      <c r="P29" s="632"/>
      <c r="Q29" s="633"/>
      <c r="R29" s="634">
        <v>151288</v>
      </c>
      <c r="S29" s="635"/>
      <c r="T29" s="635"/>
      <c r="U29" s="635"/>
      <c r="V29" s="635"/>
      <c r="W29" s="635"/>
      <c r="X29" s="635"/>
      <c r="Y29" s="636"/>
      <c r="Z29" s="668">
        <v>1.1000000000000001</v>
      </c>
      <c r="AA29" s="668"/>
      <c r="AB29" s="668"/>
      <c r="AC29" s="668"/>
      <c r="AD29" s="669">
        <v>22389</v>
      </c>
      <c r="AE29" s="669"/>
      <c r="AF29" s="669"/>
      <c r="AG29" s="669"/>
      <c r="AH29" s="669"/>
      <c r="AI29" s="669"/>
      <c r="AJ29" s="669"/>
      <c r="AK29" s="669"/>
      <c r="AL29" s="637">
        <v>0.3</v>
      </c>
      <c r="AM29" s="638"/>
      <c r="AN29" s="638"/>
      <c r="AO29" s="670"/>
      <c r="AP29" s="615"/>
      <c r="AQ29" s="616"/>
      <c r="AR29" s="616"/>
      <c r="AS29" s="616"/>
      <c r="AT29" s="616"/>
      <c r="AU29" s="616"/>
      <c r="AV29" s="616"/>
      <c r="AW29" s="616"/>
      <c r="AX29" s="616"/>
      <c r="AY29" s="616"/>
      <c r="AZ29" s="616"/>
      <c r="BA29" s="616"/>
      <c r="BB29" s="616"/>
      <c r="BC29" s="616"/>
      <c r="BD29" s="616"/>
      <c r="BE29" s="616"/>
      <c r="BF29" s="617"/>
      <c r="BG29" s="634"/>
      <c r="BH29" s="635"/>
      <c r="BI29" s="635"/>
      <c r="BJ29" s="635"/>
      <c r="BK29" s="635"/>
      <c r="BL29" s="635"/>
      <c r="BM29" s="635"/>
      <c r="BN29" s="636"/>
      <c r="BO29" s="668"/>
      <c r="BP29" s="668"/>
      <c r="BQ29" s="668"/>
      <c r="BR29" s="668"/>
      <c r="BS29" s="669"/>
      <c r="BT29" s="669"/>
      <c r="BU29" s="669"/>
      <c r="BV29" s="669"/>
      <c r="BW29" s="669"/>
      <c r="BX29" s="669"/>
      <c r="BY29" s="669"/>
      <c r="BZ29" s="669"/>
      <c r="CA29" s="669"/>
      <c r="CB29" s="709"/>
      <c r="CD29" s="647" t="s">
        <v>302</v>
      </c>
      <c r="CE29" s="648"/>
      <c r="CF29" s="631" t="s">
        <v>303</v>
      </c>
      <c r="CG29" s="632"/>
      <c r="CH29" s="632"/>
      <c r="CI29" s="632"/>
      <c r="CJ29" s="632"/>
      <c r="CK29" s="632"/>
      <c r="CL29" s="632"/>
      <c r="CM29" s="632"/>
      <c r="CN29" s="632"/>
      <c r="CO29" s="632"/>
      <c r="CP29" s="632"/>
      <c r="CQ29" s="633"/>
      <c r="CR29" s="634">
        <v>1579292</v>
      </c>
      <c r="CS29" s="653"/>
      <c r="CT29" s="653"/>
      <c r="CU29" s="653"/>
      <c r="CV29" s="653"/>
      <c r="CW29" s="653"/>
      <c r="CX29" s="653"/>
      <c r="CY29" s="654"/>
      <c r="CZ29" s="637">
        <v>12.1</v>
      </c>
      <c r="DA29" s="655"/>
      <c r="DB29" s="655"/>
      <c r="DC29" s="656"/>
      <c r="DD29" s="640">
        <v>1579292</v>
      </c>
      <c r="DE29" s="653"/>
      <c r="DF29" s="653"/>
      <c r="DG29" s="653"/>
      <c r="DH29" s="653"/>
      <c r="DI29" s="653"/>
      <c r="DJ29" s="653"/>
      <c r="DK29" s="654"/>
      <c r="DL29" s="640">
        <v>1579292</v>
      </c>
      <c r="DM29" s="653"/>
      <c r="DN29" s="653"/>
      <c r="DO29" s="653"/>
      <c r="DP29" s="653"/>
      <c r="DQ29" s="653"/>
      <c r="DR29" s="653"/>
      <c r="DS29" s="653"/>
      <c r="DT29" s="653"/>
      <c r="DU29" s="653"/>
      <c r="DV29" s="654"/>
      <c r="DW29" s="637">
        <v>18.8</v>
      </c>
      <c r="DX29" s="655"/>
      <c r="DY29" s="655"/>
      <c r="DZ29" s="655"/>
      <c r="EA29" s="655"/>
      <c r="EB29" s="655"/>
      <c r="EC29" s="667"/>
    </row>
    <row r="30" spans="2:133" ht="11.25" customHeight="1" x14ac:dyDescent="0.2">
      <c r="B30" s="631" t="s">
        <v>304</v>
      </c>
      <c r="C30" s="632"/>
      <c r="D30" s="632"/>
      <c r="E30" s="632"/>
      <c r="F30" s="632"/>
      <c r="G30" s="632"/>
      <c r="H30" s="632"/>
      <c r="I30" s="632"/>
      <c r="J30" s="632"/>
      <c r="K30" s="632"/>
      <c r="L30" s="632"/>
      <c r="M30" s="632"/>
      <c r="N30" s="632"/>
      <c r="O30" s="632"/>
      <c r="P30" s="632"/>
      <c r="Q30" s="633"/>
      <c r="R30" s="634">
        <v>15907</v>
      </c>
      <c r="S30" s="635"/>
      <c r="T30" s="635"/>
      <c r="U30" s="635"/>
      <c r="V30" s="635"/>
      <c r="W30" s="635"/>
      <c r="X30" s="635"/>
      <c r="Y30" s="636"/>
      <c r="Z30" s="668">
        <v>0.1</v>
      </c>
      <c r="AA30" s="668"/>
      <c r="AB30" s="668"/>
      <c r="AC30" s="668"/>
      <c r="AD30" s="669" t="s">
        <v>139</v>
      </c>
      <c r="AE30" s="669"/>
      <c r="AF30" s="669"/>
      <c r="AG30" s="669"/>
      <c r="AH30" s="669"/>
      <c r="AI30" s="669"/>
      <c r="AJ30" s="669"/>
      <c r="AK30" s="669"/>
      <c r="AL30" s="637" t="s">
        <v>176</v>
      </c>
      <c r="AM30" s="638"/>
      <c r="AN30" s="638"/>
      <c r="AO30" s="670"/>
      <c r="AP30" s="690" t="s">
        <v>221</v>
      </c>
      <c r="AQ30" s="691"/>
      <c r="AR30" s="691"/>
      <c r="AS30" s="691"/>
      <c r="AT30" s="691"/>
      <c r="AU30" s="691"/>
      <c r="AV30" s="691"/>
      <c r="AW30" s="691"/>
      <c r="AX30" s="691"/>
      <c r="AY30" s="691"/>
      <c r="AZ30" s="691"/>
      <c r="BA30" s="691"/>
      <c r="BB30" s="691"/>
      <c r="BC30" s="691"/>
      <c r="BD30" s="691"/>
      <c r="BE30" s="691"/>
      <c r="BF30" s="692"/>
      <c r="BG30" s="690" t="s">
        <v>305</v>
      </c>
      <c r="BH30" s="707"/>
      <c r="BI30" s="707"/>
      <c r="BJ30" s="707"/>
      <c r="BK30" s="707"/>
      <c r="BL30" s="707"/>
      <c r="BM30" s="707"/>
      <c r="BN30" s="707"/>
      <c r="BO30" s="707"/>
      <c r="BP30" s="707"/>
      <c r="BQ30" s="708"/>
      <c r="BR30" s="690" t="s">
        <v>306</v>
      </c>
      <c r="BS30" s="707"/>
      <c r="BT30" s="707"/>
      <c r="BU30" s="707"/>
      <c r="BV30" s="707"/>
      <c r="BW30" s="707"/>
      <c r="BX30" s="707"/>
      <c r="BY30" s="707"/>
      <c r="BZ30" s="707"/>
      <c r="CA30" s="707"/>
      <c r="CB30" s="708"/>
      <c r="CD30" s="649"/>
      <c r="CE30" s="650"/>
      <c r="CF30" s="631" t="s">
        <v>307</v>
      </c>
      <c r="CG30" s="632"/>
      <c r="CH30" s="632"/>
      <c r="CI30" s="632"/>
      <c r="CJ30" s="632"/>
      <c r="CK30" s="632"/>
      <c r="CL30" s="632"/>
      <c r="CM30" s="632"/>
      <c r="CN30" s="632"/>
      <c r="CO30" s="632"/>
      <c r="CP30" s="632"/>
      <c r="CQ30" s="633"/>
      <c r="CR30" s="634">
        <v>1514398</v>
      </c>
      <c r="CS30" s="635"/>
      <c r="CT30" s="635"/>
      <c r="CU30" s="635"/>
      <c r="CV30" s="635"/>
      <c r="CW30" s="635"/>
      <c r="CX30" s="635"/>
      <c r="CY30" s="636"/>
      <c r="CZ30" s="637">
        <v>11.6</v>
      </c>
      <c r="DA30" s="655"/>
      <c r="DB30" s="655"/>
      <c r="DC30" s="656"/>
      <c r="DD30" s="640">
        <v>1514398</v>
      </c>
      <c r="DE30" s="635"/>
      <c r="DF30" s="635"/>
      <c r="DG30" s="635"/>
      <c r="DH30" s="635"/>
      <c r="DI30" s="635"/>
      <c r="DJ30" s="635"/>
      <c r="DK30" s="636"/>
      <c r="DL30" s="640">
        <v>1514398</v>
      </c>
      <c r="DM30" s="635"/>
      <c r="DN30" s="635"/>
      <c r="DO30" s="635"/>
      <c r="DP30" s="635"/>
      <c r="DQ30" s="635"/>
      <c r="DR30" s="635"/>
      <c r="DS30" s="635"/>
      <c r="DT30" s="635"/>
      <c r="DU30" s="635"/>
      <c r="DV30" s="636"/>
      <c r="DW30" s="637">
        <v>18</v>
      </c>
      <c r="DX30" s="655"/>
      <c r="DY30" s="655"/>
      <c r="DZ30" s="655"/>
      <c r="EA30" s="655"/>
      <c r="EB30" s="655"/>
      <c r="EC30" s="667"/>
    </row>
    <row r="31" spans="2:133" ht="11.25" customHeight="1" x14ac:dyDescent="0.2">
      <c r="B31" s="631" t="s">
        <v>308</v>
      </c>
      <c r="C31" s="632"/>
      <c r="D31" s="632"/>
      <c r="E31" s="632"/>
      <c r="F31" s="632"/>
      <c r="G31" s="632"/>
      <c r="H31" s="632"/>
      <c r="I31" s="632"/>
      <c r="J31" s="632"/>
      <c r="K31" s="632"/>
      <c r="L31" s="632"/>
      <c r="M31" s="632"/>
      <c r="N31" s="632"/>
      <c r="O31" s="632"/>
      <c r="P31" s="632"/>
      <c r="Q31" s="633"/>
      <c r="R31" s="634">
        <v>1256782</v>
      </c>
      <c r="S31" s="635"/>
      <c r="T31" s="635"/>
      <c r="U31" s="635"/>
      <c r="V31" s="635"/>
      <c r="W31" s="635"/>
      <c r="X31" s="635"/>
      <c r="Y31" s="636"/>
      <c r="Z31" s="668">
        <v>9.1999999999999993</v>
      </c>
      <c r="AA31" s="668"/>
      <c r="AB31" s="668"/>
      <c r="AC31" s="668"/>
      <c r="AD31" s="669" t="s">
        <v>176</v>
      </c>
      <c r="AE31" s="669"/>
      <c r="AF31" s="669"/>
      <c r="AG31" s="669"/>
      <c r="AH31" s="669"/>
      <c r="AI31" s="669"/>
      <c r="AJ31" s="669"/>
      <c r="AK31" s="669"/>
      <c r="AL31" s="637" t="s">
        <v>176</v>
      </c>
      <c r="AM31" s="638"/>
      <c r="AN31" s="638"/>
      <c r="AO31" s="670"/>
      <c r="AP31" s="701" t="s">
        <v>309</v>
      </c>
      <c r="AQ31" s="702"/>
      <c r="AR31" s="702"/>
      <c r="AS31" s="702"/>
      <c r="AT31" s="703" t="s">
        <v>310</v>
      </c>
      <c r="AU31" s="217"/>
      <c r="AV31" s="217"/>
      <c r="AW31" s="217"/>
      <c r="AX31" s="687" t="s">
        <v>188</v>
      </c>
      <c r="AY31" s="688"/>
      <c r="AZ31" s="688"/>
      <c r="BA31" s="688"/>
      <c r="BB31" s="688"/>
      <c r="BC31" s="688"/>
      <c r="BD31" s="688"/>
      <c r="BE31" s="688"/>
      <c r="BF31" s="689"/>
      <c r="BG31" s="697">
        <v>99.1</v>
      </c>
      <c r="BH31" s="698"/>
      <c r="BI31" s="698"/>
      <c r="BJ31" s="698"/>
      <c r="BK31" s="698"/>
      <c r="BL31" s="698"/>
      <c r="BM31" s="699">
        <v>98.8</v>
      </c>
      <c r="BN31" s="698"/>
      <c r="BO31" s="698"/>
      <c r="BP31" s="698"/>
      <c r="BQ31" s="700"/>
      <c r="BR31" s="697">
        <v>99.6</v>
      </c>
      <c r="BS31" s="698"/>
      <c r="BT31" s="698"/>
      <c r="BU31" s="698"/>
      <c r="BV31" s="698"/>
      <c r="BW31" s="698"/>
      <c r="BX31" s="699">
        <v>99.1</v>
      </c>
      <c r="BY31" s="698"/>
      <c r="BZ31" s="698"/>
      <c r="CA31" s="698"/>
      <c r="CB31" s="700"/>
      <c r="CD31" s="649"/>
      <c r="CE31" s="650"/>
      <c r="CF31" s="631" t="s">
        <v>311</v>
      </c>
      <c r="CG31" s="632"/>
      <c r="CH31" s="632"/>
      <c r="CI31" s="632"/>
      <c r="CJ31" s="632"/>
      <c r="CK31" s="632"/>
      <c r="CL31" s="632"/>
      <c r="CM31" s="632"/>
      <c r="CN31" s="632"/>
      <c r="CO31" s="632"/>
      <c r="CP31" s="632"/>
      <c r="CQ31" s="633"/>
      <c r="CR31" s="634">
        <v>64894</v>
      </c>
      <c r="CS31" s="653"/>
      <c r="CT31" s="653"/>
      <c r="CU31" s="653"/>
      <c r="CV31" s="653"/>
      <c r="CW31" s="653"/>
      <c r="CX31" s="653"/>
      <c r="CY31" s="654"/>
      <c r="CZ31" s="637">
        <v>0.5</v>
      </c>
      <c r="DA31" s="655"/>
      <c r="DB31" s="655"/>
      <c r="DC31" s="656"/>
      <c r="DD31" s="640">
        <v>64894</v>
      </c>
      <c r="DE31" s="653"/>
      <c r="DF31" s="653"/>
      <c r="DG31" s="653"/>
      <c r="DH31" s="653"/>
      <c r="DI31" s="653"/>
      <c r="DJ31" s="653"/>
      <c r="DK31" s="654"/>
      <c r="DL31" s="640">
        <v>64894</v>
      </c>
      <c r="DM31" s="653"/>
      <c r="DN31" s="653"/>
      <c r="DO31" s="653"/>
      <c r="DP31" s="653"/>
      <c r="DQ31" s="653"/>
      <c r="DR31" s="653"/>
      <c r="DS31" s="653"/>
      <c r="DT31" s="653"/>
      <c r="DU31" s="653"/>
      <c r="DV31" s="654"/>
      <c r="DW31" s="637">
        <v>0.8</v>
      </c>
      <c r="DX31" s="655"/>
      <c r="DY31" s="655"/>
      <c r="DZ31" s="655"/>
      <c r="EA31" s="655"/>
      <c r="EB31" s="655"/>
      <c r="EC31" s="667"/>
    </row>
    <row r="32" spans="2:133" ht="11.25" customHeight="1" x14ac:dyDescent="0.2">
      <c r="B32" s="693" t="s">
        <v>312</v>
      </c>
      <c r="C32" s="694"/>
      <c r="D32" s="694"/>
      <c r="E32" s="694"/>
      <c r="F32" s="694"/>
      <c r="G32" s="694"/>
      <c r="H32" s="694"/>
      <c r="I32" s="694"/>
      <c r="J32" s="694"/>
      <c r="K32" s="694"/>
      <c r="L32" s="694"/>
      <c r="M32" s="694"/>
      <c r="N32" s="694"/>
      <c r="O32" s="694"/>
      <c r="P32" s="694"/>
      <c r="Q32" s="695"/>
      <c r="R32" s="634" t="s">
        <v>176</v>
      </c>
      <c r="S32" s="635"/>
      <c r="T32" s="635"/>
      <c r="U32" s="635"/>
      <c r="V32" s="635"/>
      <c r="W32" s="635"/>
      <c r="X32" s="635"/>
      <c r="Y32" s="636"/>
      <c r="Z32" s="668" t="s">
        <v>176</v>
      </c>
      <c r="AA32" s="668"/>
      <c r="AB32" s="668"/>
      <c r="AC32" s="668"/>
      <c r="AD32" s="669" t="s">
        <v>176</v>
      </c>
      <c r="AE32" s="669"/>
      <c r="AF32" s="669"/>
      <c r="AG32" s="669"/>
      <c r="AH32" s="669"/>
      <c r="AI32" s="669"/>
      <c r="AJ32" s="669"/>
      <c r="AK32" s="669"/>
      <c r="AL32" s="637" t="s">
        <v>139</v>
      </c>
      <c r="AM32" s="638"/>
      <c r="AN32" s="638"/>
      <c r="AO32" s="670"/>
      <c r="AP32" s="676"/>
      <c r="AQ32" s="677"/>
      <c r="AR32" s="677"/>
      <c r="AS32" s="677"/>
      <c r="AT32" s="704"/>
      <c r="AU32" s="213" t="s">
        <v>313</v>
      </c>
      <c r="AX32" s="631" t="s">
        <v>314</v>
      </c>
      <c r="AY32" s="632"/>
      <c r="AZ32" s="632"/>
      <c r="BA32" s="632"/>
      <c r="BB32" s="632"/>
      <c r="BC32" s="632"/>
      <c r="BD32" s="632"/>
      <c r="BE32" s="632"/>
      <c r="BF32" s="633"/>
      <c r="BG32" s="706">
        <v>98.3</v>
      </c>
      <c r="BH32" s="653"/>
      <c r="BI32" s="653"/>
      <c r="BJ32" s="653"/>
      <c r="BK32" s="653"/>
      <c r="BL32" s="653"/>
      <c r="BM32" s="638">
        <v>97.9</v>
      </c>
      <c r="BN32" s="653"/>
      <c r="BO32" s="653"/>
      <c r="BP32" s="653"/>
      <c r="BQ32" s="674"/>
      <c r="BR32" s="706">
        <v>99.4</v>
      </c>
      <c r="BS32" s="653"/>
      <c r="BT32" s="653"/>
      <c r="BU32" s="653"/>
      <c r="BV32" s="653"/>
      <c r="BW32" s="653"/>
      <c r="BX32" s="638">
        <v>98.9</v>
      </c>
      <c r="BY32" s="653"/>
      <c r="BZ32" s="653"/>
      <c r="CA32" s="653"/>
      <c r="CB32" s="674"/>
      <c r="CD32" s="651"/>
      <c r="CE32" s="652"/>
      <c r="CF32" s="631" t="s">
        <v>315</v>
      </c>
      <c r="CG32" s="632"/>
      <c r="CH32" s="632"/>
      <c r="CI32" s="632"/>
      <c r="CJ32" s="632"/>
      <c r="CK32" s="632"/>
      <c r="CL32" s="632"/>
      <c r="CM32" s="632"/>
      <c r="CN32" s="632"/>
      <c r="CO32" s="632"/>
      <c r="CP32" s="632"/>
      <c r="CQ32" s="633"/>
      <c r="CR32" s="634" t="s">
        <v>176</v>
      </c>
      <c r="CS32" s="635"/>
      <c r="CT32" s="635"/>
      <c r="CU32" s="635"/>
      <c r="CV32" s="635"/>
      <c r="CW32" s="635"/>
      <c r="CX32" s="635"/>
      <c r="CY32" s="636"/>
      <c r="CZ32" s="637" t="s">
        <v>176</v>
      </c>
      <c r="DA32" s="655"/>
      <c r="DB32" s="655"/>
      <c r="DC32" s="656"/>
      <c r="DD32" s="640" t="s">
        <v>176</v>
      </c>
      <c r="DE32" s="635"/>
      <c r="DF32" s="635"/>
      <c r="DG32" s="635"/>
      <c r="DH32" s="635"/>
      <c r="DI32" s="635"/>
      <c r="DJ32" s="635"/>
      <c r="DK32" s="636"/>
      <c r="DL32" s="640" t="s">
        <v>176</v>
      </c>
      <c r="DM32" s="635"/>
      <c r="DN32" s="635"/>
      <c r="DO32" s="635"/>
      <c r="DP32" s="635"/>
      <c r="DQ32" s="635"/>
      <c r="DR32" s="635"/>
      <c r="DS32" s="635"/>
      <c r="DT32" s="635"/>
      <c r="DU32" s="635"/>
      <c r="DV32" s="636"/>
      <c r="DW32" s="637" t="s">
        <v>176</v>
      </c>
      <c r="DX32" s="655"/>
      <c r="DY32" s="655"/>
      <c r="DZ32" s="655"/>
      <c r="EA32" s="655"/>
      <c r="EB32" s="655"/>
      <c r="EC32" s="667"/>
    </row>
    <row r="33" spans="2:133" ht="11.25" customHeight="1" x14ac:dyDescent="0.2">
      <c r="B33" s="631" t="s">
        <v>316</v>
      </c>
      <c r="C33" s="632"/>
      <c r="D33" s="632"/>
      <c r="E33" s="632"/>
      <c r="F33" s="632"/>
      <c r="G33" s="632"/>
      <c r="H33" s="632"/>
      <c r="I33" s="632"/>
      <c r="J33" s="632"/>
      <c r="K33" s="632"/>
      <c r="L33" s="632"/>
      <c r="M33" s="632"/>
      <c r="N33" s="632"/>
      <c r="O33" s="632"/>
      <c r="P33" s="632"/>
      <c r="Q33" s="633"/>
      <c r="R33" s="634">
        <v>774429</v>
      </c>
      <c r="S33" s="635"/>
      <c r="T33" s="635"/>
      <c r="U33" s="635"/>
      <c r="V33" s="635"/>
      <c r="W33" s="635"/>
      <c r="X33" s="635"/>
      <c r="Y33" s="636"/>
      <c r="Z33" s="668">
        <v>5.7</v>
      </c>
      <c r="AA33" s="668"/>
      <c r="AB33" s="668"/>
      <c r="AC33" s="668"/>
      <c r="AD33" s="669" t="s">
        <v>176</v>
      </c>
      <c r="AE33" s="669"/>
      <c r="AF33" s="669"/>
      <c r="AG33" s="669"/>
      <c r="AH33" s="669"/>
      <c r="AI33" s="669"/>
      <c r="AJ33" s="669"/>
      <c r="AK33" s="669"/>
      <c r="AL33" s="637" t="s">
        <v>176</v>
      </c>
      <c r="AM33" s="638"/>
      <c r="AN33" s="638"/>
      <c r="AO33" s="670"/>
      <c r="AP33" s="678"/>
      <c r="AQ33" s="679"/>
      <c r="AR33" s="679"/>
      <c r="AS33" s="679"/>
      <c r="AT33" s="705"/>
      <c r="AU33" s="218"/>
      <c r="AV33" s="218"/>
      <c r="AW33" s="218"/>
      <c r="AX33" s="615" t="s">
        <v>317</v>
      </c>
      <c r="AY33" s="616"/>
      <c r="AZ33" s="616"/>
      <c r="BA33" s="616"/>
      <c r="BB33" s="616"/>
      <c r="BC33" s="616"/>
      <c r="BD33" s="616"/>
      <c r="BE33" s="616"/>
      <c r="BF33" s="617"/>
      <c r="BG33" s="696">
        <v>99.6</v>
      </c>
      <c r="BH33" s="619"/>
      <c r="BI33" s="619"/>
      <c r="BJ33" s="619"/>
      <c r="BK33" s="619"/>
      <c r="BL33" s="619"/>
      <c r="BM33" s="662">
        <v>99.3</v>
      </c>
      <c r="BN33" s="619"/>
      <c r="BO33" s="619"/>
      <c r="BP33" s="619"/>
      <c r="BQ33" s="680"/>
      <c r="BR33" s="696">
        <v>99.7</v>
      </c>
      <c r="BS33" s="619"/>
      <c r="BT33" s="619"/>
      <c r="BU33" s="619"/>
      <c r="BV33" s="619"/>
      <c r="BW33" s="619"/>
      <c r="BX33" s="662">
        <v>99.3</v>
      </c>
      <c r="BY33" s="619"/>
      <c r="BZ33" s="619"/>
      <c r="CA33" s="619"/>
      <c r="CB33" s="680"/>
      <c r="CD33" s="631" t="s">
        <v>318</v>
      </c>
      <c r="CE33" s="632"/>
      <c r="CF33" s="632"/>
      <c r="CG33" s="632"/>
      <c r="CH33" s="632"/>
      <c r="CI33" s="632"/>
      <c r="CJ33" s="632"/>
      <c r="CK33" s="632"/>
      <c r="CL33" s="632"/>
      <c r="CM33" s="632"/>
      <c r="CN33" s="632"/>
      <c r="CO33" s="632"/>
      <c r="CP33" s="632"/>
      <c r="CQ33" s="633"/>
      <c r="CR33" s="634">
        <v>6028666</v>
      </c>
      <c r="CS33" s="653"/>
      <c r="CT33" s="653"/>
      <c r="CU33" s="653"/>
      <c r="CV33" s="653"/>
      <c r="CW33" s="653"/>
      <c r="CX33" s="653"/>
      <c r="CY33" s="654"/>
      <c r="CZ33" s="637">
        <v>46.2</v>
      </c>
      <c r="DA33" s="655"/>
      <c r="DB33" s="655"/>
      <c r="DC33" s="656"/>
      <c r="DD33" s="640">
        <v>5091679</v>
      </c>
      <c r="DE33" s="653"/>
      <c r="DF33" s="653"/>
      <c r="DG33" s="653"/>
      <c r="DH33" s="653"/>
      <c r="DI33" s="653"/>
      <c r="DJ33" s="653"/>
      <c r="DK33" s="654"/>
      <c r="DL33" s="640">
        <v>3857770</v>
      </c>
      <c r="DM33" s="653"/>
      <c r="DN33" s="653"/>
      <c r="DO33" s="653"/>
      <c r="DP33" s="653"/>
      <c r="DQ33" s="653"/>
      <c r="DR33" s="653"/>
      <c r="DS33" s="653"/>
      <c r="DT33" s="653"/>
      <c r="DU33" s="653"/>
      <c r="DV33" s="654"/>
      <c r="DW33" s="637">
        <v>45.9</v>
      </c>
      <c r="DX33" s="655"/>
      <c r="DY33" s="655"/>
      <c r="DZ33" s="655"/>
      <c r="EA33" s="655"/>
      <c r="EB33" s="655"/>
      <c r="EC33" s="667"/>
    </row>
    <row r="34" spans="2:133" ht="11.25" customHeight="1" x14ac:dyDescent="0.2">
      <c r="B34" s="631" t="s">
        <v>319</v>
      </c>
      <c r="C34" s="632"/>
      <c r="D34" s="632"/>
      <c r="E34" s="632"/>
      <c r="F34" s="632"/>
      <c r="G34" s="632"/>
      <c r="H34" s="632"/>
      <c r="I34" s="632"/>
      <c r="J34" s="632"/>
      <c r="K34" s="632"/>
      <c r="L34" s="632"/>
      <c r="M34" s="632"/>
      <c r="N34" s="632"/>
      <c r="O34" s="632"/>
      <c r="P34" s="632"/>
      <c r="Q34" s="633"/>
      <c r="R34" s="634">
        <v>7331</v>
      </c>
      <c r="S34" s="635"/>
      <c r="T34" s="635"/>
      <c r="U34" s="635"/>
      <c r="V34" s="635"/>
      <c r="W34" s="635"/>
      <c r="X34" s="635"/>
      <c r="Y34" s="636"/>
      <c r="Z34" s="668">
        <v>0.1</v>
      </c>
      <c r="AA34" s="668"/>
      <c r="AB34" s="668"/>
      <c r="AC34" s="668"/>
      <c r="AD34" s="669" t="s">
        <v>176</v>
      </c>
      <c r="AE34" s="669"/>
      <c r="AF34" s="669"/>
      <c r="AG34" s="669"/>
      <c r="AH34" s="669"/>
      <c r="AI34" s="669"/>
      <c r="AJ34" s="669"/>
      <c r="AK34" s="669"/>
      <c r="AL34" s="637" t="s">
        <v>176</v>
      </c>
      <c r="AM34" s="638"/>
      <c r="AN34" s="638"/>
      <c r="AO34" s="670"/>
      <c r="AP34" s="219"/>
      <c r="AQ34" s="220"/>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31" t="s">
        <v>320</v>
      </c>
      <c r="CE34" s="632"/>
      <c r="CF34" s="632"/>
      <c r="CG34" s="632"/>
      <c r="CH34" s="632"/>
      <c r="CI34" s="632"/>
      <c r="CJ34" s="632"/>
      <c r="CK34" s="632"/>
      <c r="CL34" s="632"/>
      <c r="CM34" s="632"/>
      <c r="CN34" s="632"/>
      <c r="CO34" s="632"/>
      <c r="CP34" s="632"/>
      <c r="CQ34" s="633"/>
      <c r="CR34" s="634">
        <v>2072619</v>
      </c>
      <c r="CS34" s="635"/>
      <c r="CT34" s="635"/>
      <c r="CU34" s="635"/>
      <c r="CV34" s="635"/>
      <c r="CW34" s="635"/>
      <c r="CX34" s="635"/>
      <c r="CY34" s="636"/>
      <c r="CZ34" s="637">
        <v>15.9</v>
      </c>
      <c r="DA34" s="655"/>
      <c r="DB34" s="655"/>
      <c r="DC34" s="656"/>
      <c r="DD34" s="640">
        <v>1783227</v>
      </c>
      <c r="DE34" s="635"/>
      <c r="DF34" s="635"/>
      <c r="DG34" s="635"/>
      <c r="DH34" s="635"/>
      <c r="DI34" s="635"/>
      <c r="DJ34" s="635"/>
      <c r="DK34" s="636"/>
      <c r="DL34" s="640">
        <v>1612135</v>
      </c>
      <c r="DM34" s="635"/>
      <c r="DN34" s="635"/>
      <c r="DO34" s="635"/>
      <c r="DP34" s="635"/>
      <c r="DQ34" s="635"/>
      <c r="DR34" s="635"/>
      <c r="DS34" s="635"/>
      <c r="DT34" s="635"/>
      <c r="DU34" s="635"/>
      <c r="DV34" s="636"/>
      <c r="DW34" s="637">
        <v>19.2</v>
      </c>
      <c r="DX34" s="655"/>
      <c r="DY34" s="655"/>
      <c r="DZ34" s="655"/>
      <c r="EA34" s="655"/>
      <c r="EB34" s="655"/>
      <c r="EC34" s="667"/>
    </row>
    <row r="35" spans="2:133" ht="11.25" customHeight="1" x14ac:dyDescent="0.2">
      <c r="B35" s="631" t="s">
        <v>321</v>
      </c>
      <c r="C35" s="632"/>
      <c r="D35" s="632"/>
      <c r="E35" s="632"/>
      <c r="F35" s="632"/>
      <c r="G35" s="632"/>
      <c r="H35" s="632"/>
      <c r="I35" s="632"/>
      <c r="J35" s="632"/>
      <c r="K35" s="632"/>
      <c r="L35" s="632"/>
      <c r="M35" s="632"/>
      <c r="N35" s="632"/>
      <c r="O35" s="632"/>
      <c r="P35" s="632"/>
      <c r="Q35" s="633"/>
      <c r="R35" s="634">
        <v>219737</v>
      </c>
      <c r="S35" s="635"/>
      <c r="T35" s="635"/>
      <c r="U35" s="635"/>
      <c r="V35" s="635"/>
      <c r="W35" s="635"/>
      <c r="X35" s="635"/>
      <c r="Y35" s="636"/>
      <c r="Z35" s="668">
        <v>1.6</v>
      </c>
      <c r="AA35" s="668"/>
      <c r="AB35" s="668"/>
      <c r="AC35" s="668"/>
      <c r="AD35" s="669" t="s">
        <v>176</v>
      </c>
      <c r="AE35" s="669"/>
      <c r="AF35" s="669"/>
      <c r="AG35" s="669"/>
      <c r="AH35" s="669"/>
      <c r="AI35" s="669"/>
      <c r="AJ35" s="669"/>
      <c r="AK35" s="669"/>
      <c r="AL35" s="637" t="s">
        <v>176</v>
      </c>
      <c r="AM35" s="638"/>
      <c r="AN35" s="638"/>
      <c r="AO35" s="670"/>
      <c r="AP35" s="221"/>
      <c r="AQ35" s="690" t="s">
        <v>322</v>
      </c>
      <c r="AR35" s="691"/>
      <c r="AS35" s="691"/>
      <c r="AT35" s="691"/>
      <c r="AU35" s="691"/>
      <c r="AV35" s="691"/>
      <c r="AW35" s="691"/>
      <c r="AX35" s="691"/>
      <c r="AY35" s="691"/>
      <c r="AZ35" s="691"/>
      <c r="BA35" s="691"/>
      <c r="BB35" s="691"/>
      <c r="BC35" s="691"/>
      <c r="BD35" s="691"/>
      <c r="BE35" s="691"/>
      <c r="BF35" s="692"/>
      <c r="BG35" s="690" t="s">
        <v>323</v>
      </c>
      <c r="BH35" s="691"/>
      <c r="BI35" s="691"/>
      <c r="BJ35" s="691"/>
      <c r="BK35" s="691"/>
      <c r="BL35" s="691"/>
      <c r="BM35" s="691"/>
      <c r="BN35" s="691"/>
      <c r="BO35" s="691"/>
      <c r="BP35" s="691"/>
      <c r="BQ35" s="691"/>
      <c r="BR35" s="691"/>
      <c r="BS35" s="691"/>
      <c r="BT35" s="691"/>
      <c r="BU35" s="691"/>
      <c r="BV35" s="691"/>
      <c r="BW35" s="691"/>
      <c r="BX35" s="691"/>
      <c r="BY35" s="691"/>
      <c r="BZ35" s="691"/>
      <c r="CA35" s="691"/>
      <c r="CB35" s="692"/>
      <c r="CD35" s="631" t="s">
        <v>324</v>
      </c>
      <c r="CE35" s="632"/>
      <c r="CF35" s="632"/>
      <c r="CG35" s="632"/>
      <c r="CH35" s="632"/>
      <c r="CI35" s="632"/>
      <c r="CJ35" s="632"/>
      <c r="CK35" s="632"/>
      <c r="CL35" s="632"/>
      <c r="CM35" s="632"/>
      <c r="CN35" s="632"/>
      <c r="CO35" s="632"/>
      <c r="CP35" s="632"/>
      <c r="CQ35" s="633"/>
      <c r="CR35" s="634">
        <v>108245</v>
      </c>
      <c r="CS35" s="653"/>
      <c r="CT35" s="653"/>
      <c r="CU35" s="653"/>
      <c r="CV35" s="653"/>
      <c r="CW35" s="653"/>
      <c r="CX35" s="653"/>
      <c r="CY35" s="654"/>
      <c r="CZ35" s="637">
        <v>0.8</v>
      </c>
      <c r="DA35" s="655"/>
      <c r="DB35" s="655"/>
      <c r="DC35" s="656"/>
      <c r="DD35" s="640">
        <v>108245</v>
      </c>
      <c r="DE35" s="653"/>
      <c r="DF35" s="653"/>
      <c r="DG35" s="653"/>
      <c r="DH35" s="653"/>
      <c r="DI35" s="653"/>
      <c r="DJ35" s="653"/>
      <c r="DK35" s="654"/>
      <c r="DL35" s="640">
        <v>85556</v>
      </c>
      <c r="DM35" s="653"/>
      <c r="DN35" s="653"/>
      <c r="DO35" s="653"/>
      <c r="DP35" s="653"/>
      <c r="DQ35" s="653"/>
      <c r="DR35" s="653"/>
      <c r="DS35" s="653"/>
      <c r="DT35" s="653"/>
      <c r="DU35" s="653"/>
      <c r="DV35" s="654"/>
      <c r="DW35" s="637">
        <v>1</v>
      </c>
      <c r="DX35" s="655"/>
      <c r="DY35" s="655"/>
      <c r="DZ35" s="655"/>
      <c r="EA35" s="655"/>
      <c r="EB35" s="655"/>
      <c r="EC35" s="667"/>
    </row>
    <row r="36" spans="2:133" ht="11.25" customHeight="1" x14ac:dyDescent="0.2">
      <c r="B36" s="631" t="s">
        <v>325</v>
      </c>
      <c r="C36" s="632"/>
      <c r="D36" s="632"/>
      <c r="E36" s="632"/>
      <c r="F36" s="632"/>
      <c r="G36" s="632"/>
      <c r="H36" s="632"/>
      <c r="I36" s="632"/>
      <c r="J36" s="632"/>
      <c r="K36" s="632"/>
      <c r="L36" s="632"/>
      <c r="M36" s="632"/>
      <c r="N36" s="632"/>
      <c r="O36" s="632"/>
      <c r="P36" s="632"/>
      <c r="Q36" s="633"/>
      <c r="R36" s="634">
        <v>548460</v>
      </c>
      <c r="S36" s="635"/>
      <c r="T36" s="635"/>
      <c r="U36" s="635"/>
      <c r="V36" s="635"/>
      <c r="W36" s="635"/>
      <c r="X36" s="635"/>
      <c r="Y36" s="636"/>
      <c r="Z36" s="668">
        <v>4</v>
      </c>
      <c r="AA36" s="668"/>
      <c r="AB36" s="668"/>
      <c r="AC36" s="668"/>
      <c r="AD36" s="669" t="s">
        <v>176</v>
      </c>
      <c r="AE36" s="669"/>
      <c r="AF36" s="669"/>
      <c r="AG36" s="669"/>
      <c r="AH36" s="669"/>
      <c r="AI36" s="669"/>
      <c r="AJ36" s="669"/>
      <c r="AK36" s="669"/>
      <c r="AL36" s="637" t="s">
        <v>176</v>
      </c>
      <c r="AM36" s="638"/>
      <c r="AN36" s="638"/>
      <c r="AO36" s="670"/>
      <c r="AP36" s="221"/>
      <c r="AQ36" s="681" t="s">
        <v>326</v>
      </c>
      <c r="AR36" s="682"/>
      <c r="AS36" s="682"/>
      <c r="AT36" s="682"/>
      <c r="AU36" s="682"/>
      <c r="AV36" s="682"/>
      <c r="AW36" s="682"/>
      <c r="AX36" s="682"/>
      <c r="AY36" s="683"/>
      <c r="AZ36" s="684">
        <v>1339274</v>
      </c>
      <c r="BA36" s="685"/>
      <c r="BB36" s="685"/>
      <c r="BC36" s="685"/>
      <c r="BD36" s="685"/>
      <c r="BE36" s="685"/>
      <c r="BF36" s="686"/>
      <c r="BG36" s="687" t="s">
        <v>327</v>
      </c>
      <c r="BH36" s="688"/>
      <c r="BI36" s="688"/>
      <c r="BJ36" s="688"/>
      <c r="BK36" s="688"/>
      <c r="BL36" s="688"/>
      <c r="BM36" s="688"/>
      <c r="BN36" s="688"/>
      <c r="BO36" s="688"/>
      <c r="BP36" s="688"/>
      <c r="BQ36" s="688"/>
      <c r="BR36" s="688"/>
      <c r="BS36" s="688"/>
      <c r="BT36" s="688"/>
      <c r="BU36" s="689"/>
      <c r="BV36" s="684">
        <v>102223</v>
      </c>
      <c r="BW36" s="685"/>
      <c r="BX36" s="685"/>
      <c r="BY36" s="685"/>
      <c r="BZ36" s="685"/>
      <c r="CA36" s="685"/>
      <c r="CB36" s="686"/>
      <c r="CD36" s="631" t="s">
        <v>328</v>
      </c>
      <c r="CE36" s="632"/>
      <c r="CF36" s="632"/>
      <c r="CG36" s="632"/>
      <c r="CH36" s="632"/>
      <c r="CI36" s="632"/>
      <c r="CJ36" s="632"/>
      <c r="CK36" s="632"/>
      <c r="CL36" s="632"/>
      <c r="CM36" s="632"/>
      <c r="CN36" s="632"/>
      <c r="CO36" s="632"/>
      <c r="CP36" s="632"/>
      <c r="CQ36" s="633"/>
      <c r="CR36" s="634">
        <v>1819235</v>
      </c>
      <c r="CS36" s="635"/>
      <c r="CT36" s="635"/>
      <c r="CU36" s="635"/>
      <c r="CV36" s="635"/>
      <c r="CW36" s="635"/>
      <c r="CX36" s="635"/>
      <c r="CY36" s="636"/>
      <c r="CZ36" s="637">
        <v>13.9</v>
      </c>
      <c r="DA36" s="655"/>
      <c r="DB36" s="655"/>
      <c r="DC36" s="656"/>
      <c r="DD36" s="640">
        <v>1648617</v>
      </c>
      <c r="DE36" s="635"/>
      <c r="DF36" s="635"/>
      <c r="DG36" s="635"/>
      <c r="DH36" s="635"/>
      <c r="DI36" s="635"/>
      <c r="DJ36" s="635"/>
      <c r="DK36" s="636"/>
      <c r="DL36" s="640">
        <v>1338787</v>
      </c>
      <c r="DM36" s="635"/>
      <c r="DN36" s="635"/>
      <c r="DO36" s="635"/>
      <c r="DP36" s="635"/>
      <c r="DQ36" s="635"/>
      <c r="DR36" s="635"/>
      <c r="DS36" s="635"/>
      <c r="DT36" s="635"/>
      <c r="DU36" s="635"/>
      <c r="DV36" s="636"/>
      <c r="DW36" s="637">
        <v>15.9</v>
      </c>
      <c r="DX36" s="655"/>
      <c r="DY36" s="655"/>
      <c r="DZ36" s="655"/>
      <c r="EA36" s="655"/>
      <c r="EB36" s="655"/>
      <c r="EC36" s="667"/>
    </row>
    <row r="37" spans="2:133" ht="11.25" customHeight="1" x14ac:dyDescent="0.2">
      <c r="B37" s="631" t="s">
        <v>329</v>
      </c>
      <c r="C37" s="632"/>
      <c r="D37" s="632"/>
      <c r="E37" s="632"/>
      <c r="F37" s="632"/>
      <c r="G37" s="632"/>
      <c r="H37" s="632"/>
      <c r="I37" s="632"/>
      <c r="J37" s="632"/>
      <c r="K37" s="632"/>
      <c r="L37" s="632"/>
      <c r="M37" s="632"/>
      <c r="N37" s="632"/>
      <c r="O37" s="632"/>
      <c r="P37" s="632"/>
      <c r="Q37" s="633"/>
      <c r="R37" s="634">
        <v>999201</v>
      </c>
      <c r="S37" s="635"/>
      <c r="T37" s="635"/>
      <c r="U37" s="635"/>
      <c r="V37" s="635"/>
      <c r="W37" s="635"/>
      <c r="X37" s="635"/>
      <c r="Y37" s="636"/>
      <c r="Z37" s="668">
        <v>7.3</v>
      </c>
      <c r="AA37" s="668"/>
      <c r="AB37" s="668"/>
      <c r="AC37" s="668"/>
      <c r="AD37" s="669" t="s">
        <v>176</v>
      </c>
      <c r="AE37" s="669"/>
      <c r="AF37" s="669"/>
      <c r="AG37" s="669"/>
      <c r="AH37" s="669"/>
      <c r="AI37" s="669"/>
      <c r="AJ37" s="669"/>
      <c r="AK37" s="669"/>
      <c r="AL37" s="637" t="s">
        <v>176</v>
      </c>
      <c r="AM37" s="638"/>
      <c r="AN37" s="638"/>
      <c r="AO37" s="670"/>
      <c r="AQ37" s="671" t="s">
        <v>330</v>
      </c>
      <c r="AR37" s="672"/>
      <c r="AS37" s="672"/>
      <c r="AT37" s="672"/>
      <c r="AU37" s="672"/>
      <c r="AV37" s="672"/>
      <c r="AW37" s="672"/>
      <c r="AX37" s="672"/>
      <c r="AY37" s="673"/>
      <c r="AZ37" s="634">
        <v>170000</v>
      </c>
      <c r="BA37" s="635"/>
      <c r="BB37" s="635"/>
      <c r="BC37" s="635"/>
      <c r="BD37" s="653"/>
      <c r="BE37" s="653"/>
      <c r="BF37" s="674"/>
      <c r="BG37" s="631" t="s">
        <v>331</v>
      </c>
      <c r="BH37" s="632"/>
      <c r="BI37" s="632"/>
      <c r="BJ37" s="632"/>
      <c r="BK37" s="632"/>
      <c r="BL37" s="632"/>
      <c r="BM37" s="632"/>
      <c r="BN37" s="632"/>
      <c r="BO37" s="632"/>
      <c r="BP37" s="632"/>
      <c r="BQ37" s="632"/>
      <c r="BR37" s="632"/>
      <c r="BS37" s="632"/>
      <c r="BT37" s="632"/>
      <c r="BU37" s="633"/>
      <c r="BV37" s="634">
        <v>121949</v>
      </c>
      <c r="BW37" s="635"/>
      <c r="BX37" s="635"/>
      <c r="BY37" s="635"/>
      <c r="BZ37" s="635"/>
      <c r="CA37" s="635"/>
      <c r="CB37" s="675"/>
      <c r="CD37" s="631" t="s">
        <v>332</v>
      </c>
      <c r="CE37" s="632"/>
      <c r="CF37" s="632"/>
      <c r="CG37" s="632"/>
      <c r="CH37" s="632"/>
      <c r="CI37" s="632"/>
      <c r="CJ37" s="632"/>
      <c r="CK37" s="632"/>
      <c r="CL37" s="632"/>
      <c r="CM37" s="632"/>
      <c r="CN37" s="632"/>
      <c r="CO37" s="632"/>
      <c r="CP37" s="632"/>
      <c r="CQ37" s="633"/>
      <c r="CR37" s="634">
        <v>722469</v>
      </c>
      <c r="CS37" s="653"/>
      <c r="CT37" s="653"/>
      <c r="CU37" s="653"/>
      <c r="CV37" s="653"/>
      <c r="CW37" s="653"/>
      <c r="CX37" s="653"/>
      <c r="CY37" s="654"/>
      <c r="CZ37" s="637">
        <v>5.5</v>
      </c>
      <c r="DA37" s="655"/>
      <c r="DB37" s="655"/>
      <c r="DC37" s="656"/>
      <c r="DD37" s="640">
        <v>722469</v>
      </c>
      <c r="DE37" s="653"/>
      <c r="DF37" s="653"/>
      <c r="DG37" s="653"/>
      <c r="DH37" s="653"/>
      <c r="DI37" s="653"/>
      <c r="DJ37" s="653"/>
      <c r="DK37" s="654"/>
      <c r="DL37" s="640">
        <v>693837</v>
      </c>
      <c r="DM37" s="653"/>
      <c r="DN37" s="653"/>
      <c r="DO37" s="653"/>
      <c r="DP37" s="653"/>
      <c r="DQ37" s="653"/>
      <c r="DR37" s="653"/>
      <c r="DS37" s="653"/>
      <c r="DT37" s="653"/>
      <c r="DU37" s="653"/>
      <c r="DV37" s="654"/>
      <c r="DW37" s="637">
        <v>8.1999999999999993</v>
      </c>
      <c r="DX37" s="655"/>
      <c r="DY37" s="655"/>
      <c r="DZ37" s="655"/>
      <c r="EA37" s="655"/>
      <c r="EB37" s="655"/>
      <c r="EC37" s="667"/>
    </row>
    <row r="38" spans="2:133" ht="11.25" customHeight="1" x14ac:dyDescent="0.2">
      <c r="B38" s="631" t="s">
        <v>333</v>
      </c>
      <c r="C38" s="632"/>
      <c r="D38" s="632"/>
      <c r="E38" s="632"/>
      <c r="F38" s="632"/>
      <c r="G38" s="632"/>
      <c r="H38" s="632"/>
      <c r="I38" s="632"/>
      <c r="J38" s="632"/>
      <c r="K38" s="632"/>
      <c r="L38" s="632"/>
      <c r="M38" s="632"/>
      <c r="N38" s="632"/>
      <c r="O38" s="632"/>
      <c r="P38" s="632"/>
      <c r="Q38" s="633"/>
      <c r="R38" s="634">
        <v>152902</v>
      </c>
      <c r="S38" s="635"/>
      <c r="T38" s="635"/>
      <c r="U38" s="635"/>
      <c r="V38" s="635"/>
      <c r="W38" s="635"/>
      <c r="X38" s="635"/>
      <c r="Y38" s="636"/>
      <c r="Z38" s="668">
        <v>1.1000000000000001</v>
      </c>
      <c r="AA38" s="668"/>
      <c r="AB38" s="668"/>
      <c r="AC38" s="668"/>
      <c r="AD38" s="669">
        <v>3545</v>
      </c>
      <c r="AE38" s="669"/>
      <c r="AF38" s="669"/>
      <c r="AG38" s="669"/>
      <c r="AH38" s="669"/>
      <c r="AI38" s="669"/>
      <c r="AJ38" s="669"/>
      <c r="AK38" s="669"/>
      <c r="AL38" s="637">
        <v>0</v>
      </c>
      <c r="AM38" s="638"/>
      <c r="AN38" s="638"/>
      <c r="AO38" s="670"/>
      <c r="AQ38" s="671" t="s">
        <v>334</v>
      </c>
      <c r="AR38" s="672"/>
      <c r="AS38" s="672"/>
      <c r="AT38" s="672"/>
      <c r="AU38" s="672"/>
      <c r="AV38" s="672"/>
      <c r="AW38" s="672"/>
      <c r="AX38" s="672"/>
      <c r="AY38" s="673"/>
      <c r="AZ38" s="634" t="s">
        <v>176</v>
      </c>
      <c r="BA38" s="635"/>
      <c r="BB38" s="635"/>
      <c r="BC38" s="635"/>
      <c r="BD38" s="653"/>
      <c r="BE38" s="653"/>
      <c r="BF38" s="674"/>
      <c r="BG38" s="631" t="s">
        <v>335</v>
      </c>
      <c r="BH38" s="632"/>
      <c r="BI38" s="632"/>
      <c r="BJ38" s="632"/>
      <c r="BK38" s="632"/>
      <c r="BL38" s="632"/>
      <c r="BM38" s="632"/>
      <c r="BN38" s="632"/>
      <c r="BO38" s="632"/>
      <c r="BP38" s="632"/>
      <c r="BQ38" s="632"/>
      <c r="BR38" s="632"/>
      <c r="BS38" s="632"/>
      <c r="BT38" s="632"/>
      <c r="BU38" s="633"/>
      <c r="BV38" s="634">
        <v>5228</v>
      </c>
      <c r="BW38" s="635"/>
      <c r="BX38" s="635"/>
      <c r="BY38" s="635"/>
      <c r="BZ38" s="635"/>
      <c r="CA38" s="635"/>
      <c r="CB38" s="675"/>
      <c r="CD38" s="631" t="s">
        <v>336</v>
      </c>
      <c r="CE38" s="632"/>
      <c r="CF38" s="632"/>
      <c r="CG38" s="632"/>
      <c r="CH38" s="632"/>
      <c r="CI38" s="632"/>
      <c r="CJ38" s="632"/>
      <c r="CK38" s="632"/>
      <c r="CL38" s="632"/>
      <c r="CM38" s="632"/>
      <c r="CN38" s="632"/>
      <c r="CO38" s="632"/>
      <c r="CP38" s="632"/>
      <c r="CQ38" s="633"/>
      <c r="CR38" s="634">
        <v>1169274</v>
      </c>
      <c r="CS38" s="635"/>
      <c r="CT38" s="635"/>
      <c r="CU38" s="635"/>
      <c r="CV38" s="635"/>
      <c r="CW38" s="635"/>
      <c r="CX38" s="635"/>
      <c r="CY38" s="636"/>
      <c r="CZ38" s="637">
        <v>9</v>
      </c>
      <c r="DA38" s="655"/>
      <c r="DB38" s="655"/>
      <c r="DC38" s="656"/>
      <c r="DD38" s="640">
        <v>915636</v>
      </c>
      <c r="DE38" s="635"/>
      <c r="DF38" s="635"/>
      <c r="DG38" s="635"/>
      <c r="DH38" s="635"/>
      <c r="DI38" s="635"/>
      <c r="DJ38" s="635"/>
      <c r="DK38" s="636"/>
      <c r="DL38" s="640">
        <v>821292</v>
      </c>
      <c r="DM38" s="635"/>
      <c r="DN38" s="635"/>
      <c r="DO38" s="635"/>
      <c r="DP38" s="635"/>
      <c r="DQ38" s="635"/>
      <c r="DR38" s="635"/>
      <c r="DS38" s="635"/>
      <c r="DT38" s="635"/>
      <c r="DU38" s="635"/>
      <c r="DV38" s="636"/>
      <c r="DW38" s="637">
        <v>9.8000000000000007</v>
      </c>
      <c r="DX38" s="655"/>
      <c r="DY38" s="655"/>
      <c r="DZ38" s="655"/>
      <c r="EA38" s="655"/>
      <c r="EB38" s="655"/>
      <c r="EC38" s="667"/>
    </row>
    <row r="39" spans="2:133" ht="11.25" customHeight="1" x14ac:dyDescent="0.2">
      <c r="B39" s="631" t="s">
        <v>337</v>
      </c>
      <c r="C39" s="632"/>
      <c r="D39" s="632"/>
      <c r="E39" s="632"/>
      <c r="F39" s="632"/>
      <c r="G39" s="632"/>
      <c r="H39" s="632"/>
      <c r="I39" s="632"/>
      <c r="J39" s="632"/>
      <c r="K39" s="632"/>
      <c r="L39" s="632"/>
      <c r="M39" s="632"/>
      <c r="N39" s="632"/>
      <c r="O39" s="632"/>
      <c r="P39" s="632"/>
      <c r="Q39" s="633"/>
      <c r="R39" s="634">
        <v>728900</v>
      </c>
      <c r="S39" s="635"/>
      <c r="T39" s="635"/>
      <c r="U39" s="635"/>
      <c r="V39" s="635"/>
      <c r="W39" s="635"/>
      <c r="X39" s="635"/>
      <c r="Y39" s="636"/>
      <c r="Z39" s="668">
        <v>5.4</v>
      </c>
      <c r="AA39" s="668"/>
      <c r="AB39" s="668"/>
      <c r="AC39" s="668"/>
      <c r="AD39" s="669" t="s">
        <v>176</v>
      </c>
      <c r="AE39" s="669"/>
      <c r="AF39" s="669"/>
      <c r="AG39" s="669"/>
      <c r="AH39" s="669"/>
      <c r="AI39" s="669"/>
      <c r="AJ39" s="669"/>
      <c r="AK39" s="669"/>
      <c r="AL39" s="637" t="s">
        <v>176</v>
      </c>
      <c r="AM39" s="638"/>
      <c r="AN39" s="638"/>
      <c r="AO39" s="670"/>
      <c r="AQ39" s="671" t="s">
        <v>338</v>
      </c>
      <c r="AR39" s="672"/>
      <c r="AS39" s="672"/>
      <c r="AT39" s="672"/>
      <c r="AU39" s="672"/>
      <c r="AV39" s="672"/>
      <c r="AW39" s="672"/>
      <c r="AX39" s="672"/>
      <c r="AY39" s="673"/>
      <c r="AZ39" s="634" t="s">
        <v>176</v>
      </c>
      <c r="BA39" s="635"/>
      <c r="BB39" s="635"/>
      <c r="BC39" s="635"/>
      <c r="BD39" s="653"/>
      <c r="BE39" s="653"/>
      <c r="BF39" s="674"/>
      <c r="BG39" s="631" t="s">
        <v>339</v>
      </c>
      <c r="BH39" s="632"/>
      <c r="BI39" s="632"/>
      <c r="BJ39" s="632"/>
      <c r="BK39" s="632"/>
      <c r="BL39" s="632"/>
      <c r="BM39" s="632"/>
      <c r="BN39" s="632"/>
      <c r="BO39" s="632"/>
      <c r="BP39" s="632"/>
      <c r="BQ39" s="632"/>
      <c r="BR39" s="632"/>
      <c r="BS39" s="632"/>
      <c r="BT39" s="632"/>
      <c r="BU39" s="633"/>
      <c r="BV39" s="634">
        <v>8308</v>
      </c>
      <c r="BW39" s="635"/>
      <c r="BX39" s="635"/>
      <c r="BY39" s="635"/>
      <c r="BZ39" s="635"/>
      <c r="CA39" s="635"/>
      <c r="CB39" s="675"/>
      <c r="CD39" s="631" t="s">
        <v>340</v>
      </c>
      <c r="CE39" s="632"/>
      <c r="CF39" s="632"/>
      <c r="CG39" s="632"/>
      <c r="CH39" s="632"/>
      <c r="CI39" s="632"/>
      <c r="CJ39" s="632"/>
      <c r="CK39" s="632"/>
      <c r="CL39" s="632"/>
      <c r="CM39" s="632"/>
      <c r="CN39" s="632"/>
      <c r="CO39" s="632"/>
      <c r="CP39" s="632"/>
      <c r="CQ39" s="633"/>
      <c r="CR39" s="634">
        <v>855693</v>
      </c>
      <c r="CS39" s="653"/>
      <c r="CT39" s="653"/>
      <c r="CU39" s="653"/>
      <c r="CV39" s="653"/>
      <c r="CW39" s="653"/>
      <c r="CX39" s="653"/>
      <c r="CY39" s="654"/>
      <c r="CZ39" s="637">
        <v>6.6</v>
      </c>
      <c r="DA39" s="655"/>
      <c r="DB39" s="655"/>
      <c r="DC39" s="656"/>
      <c r="DD39" s="640">
        <v>635954</v>
      </c>
      <c r="DE39" s="653"/>
      <c r="DF39" s="653"/>
      <c r="DG39" s="653"/>
      <c r="DH39" s="653"/>
      <c r="DI39" s="653"/>
      <c r="DJ39" s="653"/>
      <c r="DK39" s="654"/>
      <c r="DL39" s="640" t="s">
        <v>176</v>
      </c>
      <c r="DM39" s="653"/>
      <c r="DN39" s="653"/>
      <c r="DO39" s="653"/>
      <c r="DP39" s="653"/>
      <c r="DQ39" s="653"/>
      <c r="DR39" s="653"/>
      <c r="DS39" s="653"/>
      <c r="DT39" s="653"/>
      <c r="DU39" s="653"/>
      <c r="DV39" s="654"/>
      <c r="DW39" s="637" t="s">
        <v>176</v>
      </c>
      <c r="DX39" s="655"/>
      <c r="DY39" s="655"/>
      <c r="DZ39" s="655"/>
      <c r="EA39" s="655"/>
      <c r="EB39" s="655"/>
      <c r="EC39" s="667"/>
    </row>
    <row r="40" spans="2:133" ht="11.25" customHeight="1" x14ac:dyDescent="0.2">
      <c r="B40" s="631" t="s">
        <v>341</v>
      </c>
      <c r="C40" s="632"/>
      <c r="D40" s="632"/>
      <c r="E40" s="632"/>
      <c r="F40" s="632"/>
      <c r="G40" s="632"/>
      <c r="H40" s="632"/>
      <c r="I40" s="632"/>
      <c r="J40" s="632"/>
      <c r="K40" s="632"/>
      <c r="L40" s="632"/>
      <c r="M40" s="632"/>
      <c r="N40" s="632"/>
      <c r="O40" s="632"/>
      <c r="P40" s="632"/>
      <c r="Q40" s="633"/>
      <c r="R40" s="634" t="s">
        <v>176</v>
      </c>
      <c r="S40" s="635"/>
      <c r="T40" s="635"/>
      <c r="U40" s="635"/>
      <c r="V40" s="635"/>
      <c r="W40" s="635"/>
      <c r="X40" s="635"/>
      <c r="Y40" s="636"/>
      <c r="Z40" s="668" t="s">
        <v>176</v>
      </c>
      <c r="AA40" s="668"/>
      <c r="AB40" s="668"/>
      <c r="AC40" s="668"/>
      <c r="AD40" s="669" t="s">
        <v>176</v>
      </c>
      <c r="AE40" s="669"/>
      <c r="AF40" s="669"/>
      <c r="AG40" s="669"/>
      <c r="AH40" s="669"/>
      <c r="AI40" s="669"/>
      <c r="AJ40" s="669"/>
      <c r="AK40" s="669"/>
      <c r="AL40" s="637" t="s">
        <v>176</v>
      </c>
      <c r="AM40" s="638"/>
      <c r="AN40" s="638"/>
      <c r="AO40" s="670"/>
      <c r="AQ40" s="671" t="s">
        <v>342</v>
      </c>
      <c r="AR40" s="672"/>
      <c r="AS40" s="672"/>
      <c r="AT40" s="672"/>
      <c r="AU40" s="672"/>
      <c r="AV40" s="672"/>
      <c r="AW40" s="672"/>
      <c r="AX40" s="672"/>
      <c r="AY40" s="673"/>
      <c r="AZ40" s="634" t="s">
        <v>176</v>
      </c>
      <c r="BA40" s="635"/>
      <c r="BB40" s="635"/>
      <c r="BC40" s="635"/>
      <c r="BD40" s="653"/>
      <c r="BE40" s="653"/>
      <c r="BF40" s="674"/>
      <c r="BG40" s="676" t="s">
        <v>343</v>
      </c>
      <c r="BH40" s="677"/>
      <c r="BI40" s="677"/>
      <c r="BJ40" s="677"/>
      <c r="BK40" s="677"/>
      <c r="BL40" s="222"/>
      <c r="BM40" s="632" t="s">
        <v>344</v>
      </c>
      <c r="BN40" s="632"/>
      <c r="BO40" s="632"/>
      <c r="BP40" s="632"/>
      <c r="BQ40" s="632"/>
      <c r="BR40" s="632"/>
      <c r="BS40" s="632"/>
      <c r="BT40" s="632"/>
      <c r="BU40" s="633"/>
      <c r="BV40" s="634">
        <v>105</v>
      </c>
      <c r="BW40" s="635"/>
      <c r="BX40" s="635"/>
      <c r="BY40" s="635"/>
      <c r="BZ40" s="635"/>
      <c r="CA40" s="635"/>
      <c r="CB40" s="675"/>
      <c r="CD40" s="631" t="s">
        <v>345</v>
      </c>
      <c r="CE40" s="632"/>
      <c r="CF40" s="632"/>
      <c r="CG40" s="632"/>
      <c r="CH40" s="632"/>
      <c r="CI40" s="632"/>
      <c r="CJ40" s="632"/>
      <c r="CK40" s="632"/>
      <c r="CL40" s="632"/>
      <c r="CM40" s="632"/>
      <c r="CN40" s="632"/>
      <c r="CO40" s="632"/>
      <c r="CP40" s="632"/>
      <c r="CQ40" s="633"/>
      <c r="CR40" s="634">
        <v>3600</v>
      </c>
      <c r="CS40" s="635"/>
      <c r="CT40" s="635"/>
      <c r="CU40" s="635"/>
      <c r="CV40" s="635"/>
      <c r="CW40" s="635"/>
      <c r="CX40" s="635"/>
      <c r="CY40" s="636"/>
      <c r="CZ40" s="637">
        <v>0</v>
      </c>
      <c r="DA40" s="655"/>
      <c r="DB40" s="655"/>
      <c r="DC40" s="656"/>
      <c r="DD40" s="640" t="s">
        <v>176</v>
      </c>
      <c r="DE40" s="635"/>
      <c r="DF40" s="635"/>
      <c r="DG40" s="635"/>
      <c r="DH40" s="635"/>
      <c r="DI40" s="635"/>
      <c r="DJ40" s="635"/>
      <c r="DK40" s="636"/>
      <c r="DL40" s="640" t="s">
        <v>176</v>
      </c>
      <c r="DM40" s="635"/>
      <c r="DN40" s="635"/>
      <c r="DO40" s="635"/>
      <c r="DP40" s="635"/>
      <c r="DQ40" s="635"/>
      <c r="DR40" s="635"/>
      <c r="DS40" s="635"/>
      <c r="DT40" s="635"/>
      <c r="DU40" s="635"/>
      <c r="DV40" s="636"/>
      <c r="DW40" s="637" t="s">
        <v>139</v>
      </c>
      <c r="DX40" s="655"/>
      <c r="DY40" s="655"/>
      <c r="DZ40" s="655"/>
      <c r="EA40" s="655"/>
      <c r="EB40" s="655"/>
      <c r="EC40" s="667"/>
    </row>
    <row r="41" spans="2:133" ht="11.25" customHeight="1" x14ac:dyDescent="0.2">
      <c r="B41" s="631" t="s">
        <v>346</v>
      </c>
      <c r="C41" s="632"/>
      <c r="D41" s="632"/>
      <c r="E41" s="632"/>
      <c r="F41" s="632"/>
      <c r="G41" s="632"/>
      <c r="H41" s="632"/>
      <c r="I41" s="632"/>
      <c r="J41" s="632"/>
      <c r="K41" s="632"/>
      <c r="L41" s="632"/>
      <c r="M41" s="632"/>
      <c r="N41" s="632"/>
      <c r="O41" s="632"/>
      <c r="P41" s="632"/>
      <c r="Q41" s="633"/>
      <c r="R41" s="634" t="s">
        <v>176</v>
      </c>
      <c r="S41" s="635"/>
      <c r="T41" s="635"/>
      <c r="U41" s="635"/>
      <c r="V41" s="635"/>
      <c r="W41" s="635"/>
      <c r="X41" s="635"/>
      <c r="Y41" s="636"/>
      <c r="Z41" s="668" t="s">
        <v>176</v>
      </c>
      <c r="AA41" s="668"/>
      <c r="AB41" s="668"/>
      <c r="AC41" s="668"/>
      <c r="AD41" s="669" t="s">
        <v>176</v>
      </c>
      <c r="AE41" s="669"/>
      <c r="AF41" s="669"/>
      <c r="AG41" s="669"/>
      <c r="AH41" s="669"/>
      <c r="AI41" s="669"/>
      <c r="AJ41" s="669"/>
      <c r="AK41" s="669"/>
      <c r="AL41" s="637" t="s">
        <v>176</v>
      </c>
      <c r="AM41" s="638"/>
      <c r="AN41" s="638"/>
      <c r="AO41" s="670"/>
      <c r="AQ41" s="671" t="s">
        <v>347</v>
      </c>
      <c r="AR41" s="672"/>
      <c r="AS41" s="672"/>
      <c r="AT41" s="672"/>
      <c r="AU41" s="672"/>
      <c r="AV41" s="672"/>
      <c r="AW41" s="672"/>
      <c r="AX41" s="672"/>
      <c r="AY41" s="673"/>
      <c r="AZ41" s="634">
        <v>296359</v>
      </c>
      <c r="BA41" s="635"/>
      <c r="BB41" s="635"/>
      <c r="BC41" s="635"/>
      <c r="BD41" s="653"/>
      <c r="BE41" s="653"/>
      <c r="BF41" s="674"/>
      <c r="BG41" s="676"/>
      <c r="BH41" s="677"/>
      <c r="BI41" s="677"/>
      <c r="BJ41" s="677"/>
      <c r="BK41" s="677"/>
      <c r="BL41" s="222"/>
      <c r="BM41" s="632" t="s">
        <v>348</v>
      </c>
      <c r="BN41" s="632"/>
      <c r="BO41" s="632"/>
      <c r="BP41" s="632"/>
      <c r="BQ41" s="632"/>
      <c r="BR41" s="632"/>
      <c r="BS41" s="632"/>
      <c r="BT41" s="632"/>
      <c r="BU41" s="633"/>
      <c r="BV41" s="634" t="s">
        <v>176</v>
      </c>
      <c r="BW41" s="635"/>
      <c r="BX41" s="635"/>
      <c r="BY41" s="635"/>
      <c r="BZ41" s="635"/>
      <c r="CA41" s="635"/>
      <c r="CB41" s="675"/>
      <c r="CD41" s="631" t="s">
        <v>349</v>
      </c>
      <c r="CE41" s="632"/>
      <c r="CF41" s="632"/>
      <c r="CG41" s="632"/>
      <c r="CH41" s="632"/>
      <c r="CI41" s="632"/>
      <c r="CJ41" s="632"/>
      <c r="CK41" s="632"/>
      <c r="CL41" s="632"/>
      <c r="CM41" s="632"/>
      <c r="CN41" s="632"/>
      <c r="CO41" s="632"/>
      <c r="CP41" s="632"/>
      <c r="CQ41" s="633"/>
      <c r="CR41" s="634" t="s">
        <v>176</v>
      </c>
      <c r="CS41" s="653"/>
      <c r="CT41" s="653"/>
      <c r="CU41" s="653"/>
      <c r="CV41" s="653"/>
      <c r="CW41" s="653"/>
      <c r="CX41" s="653"/>
      <c r="CY41" s="654"/>
      <c r="CZ41" s="637" t="s">
        <v>176</v>
      </c>
      <c r="DA41" s="655"/>
      <c r="DB41" s="655"/>
      <c r="DC41" s="656"/>
      <c r="DD41" s="640" t="s">
        <v>176</v>
      </c>
      <c r="DE41" s="653"/>
      <c r="DF41" s="653"/>
      <c r="DG41" s="653"/>
      <c r="DH41" s="653"/>
      <c r="DI41" s="653"/>
      <c r="DJ41" s="653"/>
      <c r="DK41" s="654"/>
      <c r="DL41" s="641"/>
      <c r="DM41" s="642"/>
      <c r="DN41" s="642"/>
      <c r="DO41" s="642"/>
      <c r="DP41" s="642"/>
      <c r="DQ41" s="642"/>
      <c r="DR41" s="642"/>
      <c r="DS41" s="642"/>
      <c r="DT41" s="642"/>
      <c r="DU41" s="642"/>
      <c r="DV41" s="643"/>
      <c r="DW41" s="644"/>
      <c r="DX41" s="645"/>
      <c r="DY41" s="645"/>
      <c r="DZ41" s="645"/>
      <c r="EA41" s="645"/>
      <c r="EB41" s="645"/>
      <c r="EC41" s="646"/>
    </row>
    <row r="42" spans="2:133" ht="11.25" customHeight="1" x14ac:dyDescent="0.2">
      <c r="B42" s="615" t="s">
        <v>350</v>
      </c>
      <c r="C42" s="616"/>
      <c r="D42" s="616"/>
      <c r="E42" s="616"/>
      <c r="F42" s="616"/>
      <c r="G42" s="616"/>
      <c r="H42" s="616"/>
      <c r="I42" s="616"/>
      <c r="J42" s="616"/>
      <c r="K42" s="616"/>
      <c r="L42" s="616"/>
      <c r="M42" s="616"/>
      <c r="N42" s="616"/>
      <c r="O42" s="616"/>
      <c r="P42" s="616"/>
      <c r="Q42" s="617"/>
      <c r="R42" s="618">
        <v>13601057</v>
      </c>
      <c r="S42" s="657"/>
      <c r="T42" s="657"/>
      <c r="U42" s="657"/>
      <c r="V42" s="657"/>
      <c r="W42" s="657"/>
      <c r="X42" s="657"/>
      <c r="Y42" s="659"/>
      <c r="Z42" s="660">
        <v>100</v>
      </c>
      <c r="AA42" s="660"/>
      <c r="AB42" s="660"/>
      <c r="AC42" s="660"/>
      <c r="AD42" s="661">
        <v>8412796</v>
      </c>
      <c r="AE42" s="661"/>
      <c r="AF42" s="661"/>
      <c r="AG42" s="661"/>
      <c r="AH42" s="661"/>
      <c r="AI42" s="661"/>
      <c r="AJ42" s="661"/>
      <c r="AK42" s="661"/>
      <c r="AL42" s="621">
        <v>100</v>
      </c>
      <c r="AM42" s="662"/>
      <c r="AN42" s="662"/>
      <c r="AO42" s="663"/>
      <c r="AQ42" s="664" t="s">
        <v>351</v>
      </c>
      <c r="AR42" s="665"/>
      <c r="AS42" s="665"/>
      <c r="AT42" s="665"/>
      <c r="AU42" s="665"/>
      <c r="AV42" s="665"/>
      <c r="AW42" s="665"/>
      <c r="AX42" s="665"/>
      <c r="AY42" s="666"/>
      <c r="AZ42" s="618">
        <v>872915</v>
      </c>
      <c r="BA42" s="657"/>
      <c r="BB42" s="657"/>
      <c r="BC42" s="657"/>
      <c r="BD42" s="619"/>
      <c r="BE42" s="619"/>
      <c r="BF42" s="680"/>
      <c r="BG42" s="678"/>
      <c r="BH42" s="679"/>
      <c r="BI42" s="679"/>
      <c r="BJ42" s="679"/>
      <c r="BK42" s="679"/>
      <c r="BL42" s="223"/>
      <c r="BM42" s="616" t="s">
        <v>352</v>
      </c>
      <c r="BN42" s="616"/>
      <c r="BO42" s="616"/>
      <c r="BP42" s="616"/>
      <c r="BQ42" s="616"/>
      <c r="BR42" s="616"/>
      <c r="BS42" s="616"/>
      <c r="BT42" s="616"/>
      <c r="BU42" s="617"/>
      <c r="BV42" s="618">
        <v>299</v>
      </c>
      <c r="BW42" s="657"/>
      <c r="BX42" s="657"/>
      <c r="BY42" s="657"/>
      <c r="BZ42" s="657"/>
      <c r="CA42" s="657"/>
      <c r="CB42" s="658"/>
      <c r="CD42" s="631" t="s">
        <v>353</v>
      </c>
      <c r="CE42" s="632"/>
      <c r="CF42" s="632"/>
      <c r="CG42" s="632"/>
      <c r="CH42" s="632"/>
      <c r="CI42" s="632"/>
      <c r="CJ42" s="632"/>
      <c r="CK42" s="632"/>
      <c r="CL42" s="632"/>
      <c r="CM42" s="632"/>
      <c r="CN42" s="632"/>
      <c r="CO42" s="632"/>
      <c r="CP42" s="632"/>
      <c r="CQ42" s="633"/>
      <c r="CR42" s="634">
        <v>1058752</v>
      </c>
      <c r="CS42" s="635"/>
      <c r="CT42" s="635"/>
      <c r="CU42" s="635"/>
      <c r="CV42" s="635"/>
      <c r="CW42" s="635"/>
      <c r="CX42" s="635"/>
      <c r="CY42" s="636"/>
      <c r="CZ42" s="637">
        <v>8.1</v>
      </c>
      <c r="DA42" s="638"/>
      <c r="DB42" s="638"/>
      <c r="DC42" s="639"/>
      <c r="DD42" s="640">
        <v>178464</v>
      </c>
      <c r="DE42" s="635"/>
      <c r="DF42" s="635"/>
      <c r="DG42" s="635"/>
      <c r="DH42" s="635"/>
      <c r="DI42" s="635"/>
      <c r="DJ42" s="635"/>
      <c r="DK42" s="636"/>
      <c r="DL42" s="641"/>
      <c r="DM42" s="642"/>
      <c r="DN42" s="642"/>
      <c r="DO42" s="642"/>
      <c r="DP42" s="642"/>
      <c r="DQ42" s="642"/>
      <c r="DR42" s="642"/>
      <c r="DS42" s="642"/>
      <c r="DT42" s="642"/>
      <c r="DU42" s="642"/>
      <c r="DV42" s="643"/>
      <c r="DW42" s="644"/>
      <c r="DX42" s="645"/>
      <c r="DY42" s="645"/>
      <c r="DZ42" s="645"/>
      <c r="EA42" s="645"/>
      <c r="EB42" s="645"/>
      <c r="EC42" s="646"/>
    </row>
    <row r="43" spans="2:133" ht="11.25" customHeight="1" x14ac:dyDescent="0.2">
      <c r="CD43" s="631" t="s">
        <v>354</v>
      </c>
      <c r="CE43" s="632"/>
      <c r="CF43" s="632"/>
      <c r="CG43" s="632"/>
      <c r="CH43" s="632"/>
      <c r="CI43" s="632"/>
      <c r="CJ43" s="632"/>
      <c r="CK43" s="632"/>
      <c r="CL43" s="632"/>
      <c r="CM43" s="632"/>
      <c r="CN43" s="632"/>
      <c r="CO43" s="632"/>
      <c r="CP43" s="632"/>
      <c r="CQ43" s="633"/>
      <c r="CR43" s="634">
        <v>78444</v>
      </c>
      <c r="CS43" s="653"/>
      <c r="CT43" s="653"/>
      <c r="CU43" s="653"/>
      <c r="CV43" s="653"/>
      <c r="CW43" s="653"/>
      <c r="CX43" s="653"/>
      <c r="CY43" s="654"/>
      <c r="CZ43" s="637">
        <v>0.6</v>
      </c>
      <c r="DA43" s="655"/>
      <c r="DB43" s="655"/>
      <c r="DC43" s="656"/>
      <c r="DD43" s="640">
        <v>78444</v>
      </c>
      <c r="DE43" s="653"/>
      <c r="DF43" s="653"/>
      <c r="DG43" s="653"/>
      <c r="DH43" s="653"/>
      <c r="DI43" s="653"/>
      <c r="DJ43" s="653"/>
      <c r="DK43" s="654"/>
      <c r="DL43" s="641"/>
      <c r="DM43" s="642"/>
      <c r="DN43" s="642"/>
      <c r="DO43" s="642"/>
      <c r="DP43" s="642"/>
      <c r="DQ43" s="642"/>
      <c r="DR43" s="642"/>
      <c r="DS43" s="642"/>
      <c r="DT43" s="642"/>
      <c r="DU43" s="642"/>
      <c r="DV43" s="643"/>
      <c r="DW43" s="644"/>
      <c r="DX43" s="645"/>
      <c r="DY43" s="645"/>
      <c r="DZ43" s="645"/>
      <c r="EA43" s="645"/>
      <c r="EB43" s="645"/>
      <c r="EC43" s="646"/>
    </row>
    <row r="44" spans="2:133" ht="11.25" customHeight="1" x14ac:dyDescent="0.2">
      <c r="CD44" s="647" t="s">
        <v>302</v>
      </c>
      <c r="CE44" s="648"/>
      <c r="CF44" s="631" t="s">
        <v>355</v>
      </c>
      <c r="CG44" s="632"/>
      <c r="CH44" s="632"/>
      <c r="CI44" s="632"/>
      <c r="CJ44" s="632"/>
      <c r="CK44" s="632"/>
      <c r="CL44" s="632"/>
      <c r="CM44" s="632"/>
      <c r="CN44" s="632"/>
      <c r="CO44" s="632"/>
      <c r="CP44" s="632"/>
      <c r="CQ44" s="633"/>
      <c r="CR44" s="634">
        <v>1058752</v>
      </c>
      <c r="CS44" s="635"/>
      <c r="CT44" s="635"/>
      <c r="CU44" s="635"/>
      <c r="CV44" s="635"/>
      <c r="CW44" s="635"/>
      <c r="CX44" s="635"/>
      <c r="CY44" s="636"/>
      <c r="CZ44" s="637">
        <v>8.1</v>
      </c>
      <c r="DA44" s="638"/>
      <c r="DB44" s="638"/>
      <c r="DC44" s="639"/>
      <c r="DD44" s="640">
        <v>178464</v>
      </c>
      <c r="DE44" s="635"/>
      <c r="DF44" s="635"/>
      <c r="DG44" s="635"/>
      <c r="DH44" s="635"/>
      <c r="DI44" s="635"/>
      <c r="DJ44" s="635"/>
      <c r="DK44" s="636"/>
      <c r="DL44" s="641"/>
      <c r="DM44" s="642"/>
      <c r="DN44" s="642"/>
      <c r="DO44" s="642"/>
      <c r="DP44" s="642"/>
      <c r="DQ44" s="642"/>
      <c r="DR44" s="642"/>
      <c r="DS44" s="642"/>
      <c r="DT44" s="642"/>
      <c r="DU44" s="642"/>
      <c r="DV44" s="643"/>
      <c r="DW44" s="644"/>
      <c r="DX44" s="645"/>
      <c r="DY44" s="645"/>
      <c r="DZ44" s="645"/>
      <c r="EA44" s="645"/>
      <c r="EB44" s="645"/>
      <c r="EC44" s="646"/>
    </row>
    <row r="45" spans="2:133" ht="11.25" customHeight="1" x14ac:dyDescent="0.2">
      <c r="CD45" s="649"/>
      <c r="CE45" s="650"/>
      <c r="CF45" s="631" t="s">
        <v>356</v>
      </c>
      <c r="CG45" s="632"/>
      <c r="CH45" s="632"/>
      <c r="CI45" s="632"/>
      <c r="CJ45" s="632"/>
      <c r="CK45" s="632"/>
      <c r="CL45" s="632"/>
      <c r="CM45" s="632"/>
      <c r="CN45" s="632"/>
      <c r="CO45" s="632"/>
      <c r="CP45" s="632"/>
      <c r="CQ45" s="633"/>
      <c r="CR45" s="634">
        <v>339993</v>
      </c>
      <c r="CS45" s="653"/>
      <c r="CT45" s="653"/>
      <c r="CU45" s="653"/>
      <c r="CV45" s="653"/>
      <c r="CW45" s="653"/>
      <c r="CX45" s="653"/>
      <c r="CY45" s="654"/>
      <c r="CZ45" s="637">
        <v>2.6</v>
      </c>
      <c r="DA45" s="655"/>
      <c r="DB45" s="655"/>
      <c r="DC45" s="656"/>
      <c r="DD45" s="640">
        <v>40943</v>
      </c>
      <c r="DE45" s="653"/>
      <c r="DF45" s="653"/>
      <c r="DG45" s="653"/>
      <c r="DH45" s="653"/>
      <c r="DI45" s="653"/>
      <c r="DJ45" s="653"/>
      <c r="DK45" s="654"/>
      <c r="DL45" s="641"/>
      <c r="DM45" s="642"/>
      <c r="DN45" s="642"/>
      <c r="DO45" s="642"/>
      <c r="DP45" s="642"/>
      <c r="DQ45" s="642"/>
      <c r="DR45" s="642"/>
      <c r="DS45" s="642"/>
      <c r="DT45" s="642"/>
      <c r="DU45" s="642"/>
      <c r="DV45" s="643"/>
      <c r="DW45" s="644"/>
      <c r="DX45" s="645"/>
      <c r="DY45" s="645"/>
      <c r="DZ45" s="645"/>
      <c r="EA45" s="645"/>
      <c r="EB45" s="645"/>
      <c r="EC45" s="646"/>
    </row>
    <row r="46" spans="2:133" ht="11.25" customHeight="1" x14ac:dyDescent="0.2">
      <c r="B46" s="213" t="s">
        <v>357</v>
      </c>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CD46" s="649"/>
      <c r="CE46" s="650"/>
      <c r="CF46" s="631" t="s">
        <v>358</v>
      </c>
      <c r="CG46" s="632"/>
      <c r="CH46" s="632"/>
      <c r="CI46" s="632"/>
      <c r="CJ46" s="632"/>
      <c r="CK46" s="632"/>
      <c r="CL46" s="632"/>
      <c r="CM46" s="632"/>
      <c r="CN46" s="632"/>
      <c r="CO46" s="632"/>
      <c r="CP46" s="632"/>
      <c r="CQ46" s="633"/>
      <c r="CR46" s="634">
        <v>718759</v>
      </c>
      <c r="CS46" s="635"/>
      <c r="CT46" s="635"/>
      <c r="CU46" s="635"/>
      <c r="CV46" s="635"/>
      <c r="CW46" s="635"/>
      <c r="CX46" s="635"/>
      <c r="CY46" s="636"/>
      <c r="CZ46" s="637">
        <v>5.5</v>
      </c>
      <c r="DA46" s="638"/>
      <c r="DB46" s="638"/>
      <c r="DC46" s="639"/>
      <c r="DD46" s="640">
        <v>137521</v>
      </c>
      <c r="DE46" s="635"/>
      <c r="DF46" s="635"/>
      <c r="DG46" s="635"/>
      <c r="DH46" s="635"/>
      <c r="DI46" s="635"/>
      <c r="DJ46" s="635"/>
      <c r="DK46" s="636"/>
      <c r="DL46" s="641"/>
      <c r="DM46" s="642"/>
      <c r="DN46" s="642"/>
      <c r="DO46" s="642"/>
      <c r="DP46" s="642"/>
      <c r="DQ46" s="642"/>
      <c r="DR46" s="642"/>
      <c r="DS46" s="642"/>
      <c r="DT46" s="642"/>
      <c r="DU46" s="642"/>
      <c r="DV46" s="643"/>
      <c r="DW46" s="644"/>
      <c r="DX46" s="645"/>
      <c r="DY46" s="645"/>
      <c r="DZ46" s="645"/>
      <c r="EA46" s="645"/>
      <c r="EB46" s="645"/>
      <c r="EC46" s="646"/>
    </row>
    <row r="47" spans="2:133" ht="11.25" customHeight="1" x14ac:dyDescent="0.2">
      <c r="B47" s="225" t="s">
        <v>359</v>
      </c>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CD47" s="649"/>
      <c r="CE47" s="650"/>
      <c r="CF47" s="631" t="s">
        <v>360</v>
      </c>
      <c r="CG47" s="632"/>
      <c r="CH47" s="632"/>
      <c r="CI47" s="632"/>
      <c r="CJ47" s="632"/>
      <c r="CK47" s="632"/>
      <c r="CL47" s="632"/>
      <c r="CM47" s="632"/>
      <c r="CN47" s="632"/>
      <c r="CO47" s="632"/>
      <c r="CP47" s="632"/>
      <c r="CQ47" s="633"/>
      <c r="CR47" s="634" t="s">
        <v>176</v>
      </c>
      <c r="CS47" s="653"/>
      <c r="CT47" s="653"/>
      <c r="CU47" s="653"/>
      <c r="CV47" s="653"/>
      <c r="CW47" s="653"/>
      <c r="CX47" s="653"/>
      <c r="CY47" s="654"/>
      <c r="CZ47" s="637" t="s">
        <v>176</v>
      </c>
      <c r="DA47" s="655"/>
      <c r="DB47" s="655"/>
      <c r="DC47" s="656"/>
      <c r="DD47" s="640" t="s">
        <v>176</v>
      </c>
      <c r="DE47" s="653"/>
      <c r="DF47" s="653"/>
      <c r="DG47" s="653"/>
      <c r="DH47" s="653"/>
      <c r="DI47" s="653"/>
      <c r="DJ47" s="653"/>
      <c r="DK47" s="654"/>
      <c r="DL47" s="641"/>
      <c r="DM47" s="642"/>
      <c r="DN47" s="642"/>
      <c r="DO47" s="642"/>
      <c r="DP47" s="642"/>
      <c r="DQ47" s="642"/>
      <c r="DR47" s="642"/>
      <c r="DS47" s="642"/>
      <c r="DT47" s="642"/>
      <c r="DU47" s="642"/>
      <c r="DV47" s="643"/>
      <c r="DW47" s="644"/>
      <c r="DX47" s="645"/>
      <c r="DY47" s="645"/>
      <c r="DZ47" s="645"/>
      <c r="EA47" s="645"/>
      <c r="EB47" s="645"/>
      <c r="EC47" s="646"/>
    </row>
    <row r="48" spans="2:133" ht="10.8" x14ac:dyDescent="0.2">
      <c r="B48" s="225" t="s">
        <v>361</v>
      </c>
      <c r="CD48" s="651"/>
      <c r="CE48" s="652"/>
      <c r="CF48" s="631" t="s">
        <v>362</v>
      </c>
      <c r="CG48" s="632"/>
      <c r="CH48" s="632"/>
      <c r="CI48" s="632"/>
      <c r="CJ48" s="632"/>
      <c r="CK48" s="632"/>
      <c r="CL48" s="632"/>
      <c r="CM48" s="632"/>
      <c r="CN48" s="632"/>
      <c r="CO48" s="632"/>
      <c r="CP48" s="632"/>
      <c r="CQ48" s="633"/>
      <c r="CR48" s="634" t="s">
        <v>176</v>
      </c>
      <c r="CS48" s="635"/>
      <c r="CT48" s="635"/>
      <c r="CU48" s="635"/>
      <c r="CV48" s="635"/>
      <c r="CW48" s="635"/>
      <c r="CX48" s="635"/>
      <c r="CY48" s="636"/>
      <c r="CZ48" s="637" t="s">
        <v>176</v>
      </c>
      <c r="DA48" s="638"/>
      <c r="DB48" s="638"/>
      <c r="DC48" s="639"/>
      <c r="DD48" s="640" t="s">
        <v>363</v>
      </c>
      <c r="DE48" s="635"/>
      <c r="DF48" s="635"/>
      <c r="DG48" s="635"/>
      <c r="DH48" s="635"/>
      <c r="DI48" s="635"/>
      <c r="DJ48" s="635"/>
      <c r="DK48" s="636"/>
      <c r="DL48" s="641"/>
      <c r="DM48" s="642"/>
      <c r="DN48" s="642"/>
      <c r="DO48" s="642"/>
      <c r="DP48" s="642"/>
      <c r="DQ48" s="642"/>
      <c r="DR48" s="642"/>
      <c r="DS48" s="642"/>
      <c r="DT48" s="642"/>
      <c r="DU48" s="642"/>
      <c r="DV48" s="643"/>
      <c r="DW48" s="644"/>
      <c r="DX48" s="645"/>
      <c r="DY48" s="645"/>
      <c r="DZ48" s="645"/>
      <c r="EA48" s="645"/>
      <c r="EB48" s="645"/>
      <c r="EC48" s="646"/>
    </row>
    <row r="49" spans="82:133" ht="11.25" customHeight="1" x14ac:dyDescent="0.2">
      <c r="CD49" s="615" t="s">
        <v>364</v>
      </c>
      <c r="CE49" s="616"/>
      <c r="CF49" s="616"/>
      <c r="CG49" s="616"/>
      <c r="CH49" s="616"/>
      <c r="CI49" s="616"/>
      <c r="CJ49" s="616"/>
      <c r="CK49" s="616"/>
      <c r="CL49" s="616"/>
      <c r="CM49" s="616"/>
      <c r="CN49" s="616"/>
      <c r="CO49" s="616"/>
      <c r="CP49" s="616"/>
      <c r="CQ49" s="617"/>
      <c r="CR49" s="618">
        <v>13061813</v>
      </c>
      <c r="CS49" s="619"/>
      <c r="CT49" s="619"/>
      <c r="CU49" s="619"/>
      <c r="CV49" s="619"/>
      <c r="CW49" s="619"/>
      <c r="CX49" s="619"/>
      <c r="CY49" s="620"/>
      <c r="CZ49" s="621">
        <v>100</v>
      </c>
      <c r="DA49" s="622"/>
      <c r="DB49" s="622"/>
      <c r="DC49" s="623"/>
      <c r="DD49" s="624">
        <v>9509595</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sheetData>
  <sheetProtection algorithmName="SHA-512" hashValue="5kRkPssVilqTgYG23Ez+tO7gEVB7MesOJ7nvWz/nVQ7oXTB4lPNEp8ap4AStqmcnFpIZLulaG9+HDd5UlRQOGg==" saltValue="FRocOWWFnaqHWBOksimVw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232" t="s">
        <v>365</v>
      </c>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8"/>
      <c r="AZ2" s="228"/>
      <c r="BA2" s="228"/>
      <c r="BB2" s="228"/>
      <c r="BC2" s="228"/>
      <c r="BD2" s="228"/>
      <c r="BE2" s="228"/>
      <c r="BF2" s="228"/>
      <c r="BG2" s="228"/>
      <c r="BH2" s="228"/>
      <c r="BI2" s="228"/>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17" t="s">
        <v>366</v>
      </c>
      <c r="DK2" s="1118"/>
      <c r="DL2" s="1118"/>
      <c r="DM2" s="1118"/>
      <c r="DN2" s="1118"/>
      <c r="DO2" s="1119"/>
      <c r="DP2" s="228"/>
      <c r="DQ2" s="1117" t="s">
        <v>367</v>
      </c>
      <c r="DR2" s="1118"/>
      <c r="DS2" s="1118"/>
      <c r="DT2" s="1118"/>
      <c r="DU2" s="1118"/>
      <c r="DV2" s="1118"/>
      <c r="DW2" s="1118"/>
      <c r="DX2" s="1118"/>
      <c r="DY2" s="1118"/>
      <c r="DZ2" s="1119"/>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6" customFormat="1" ht="26.25" customHeight="1" thickBot="1" x14ac:dyDescent="0.25">
      <c r="A4" s="1070" t="s">
        <v>368</v>
      </c>
      <c r="B4" s="1070"/>
      <c r="C4" s="1070"/>
      <c r="D4" s="1070"/>
      <c r="E4" s="1070"/>
      <c r="F4" s="1070"/>
      <c r="G4" s="1070"/>
      <c r="H4" s="1070"/>
      <c r="I4" s="1070"/>
      <c r="J4" s="1070"/>
      <c r="K4" s="1070"/>
      <c r="L4" s="1070"/>
      <c r="M4" s="1070"/>
      <c r="N4" s="1070"/>
      <c r="O4" s="1070"/>
      <c r="P4" s="1070"/>
      <c r="Q4" s="1070"/>
      <c r="R4" s="1070"/>
      <c r="S4" s="1070"/>
      <c r="T4" s="1070"/>
      <c r="U4" s="1070"/>
      <c r="V4" s="1070"/>
      <c r="W4" s="1070"/>
      <c r="X4" s="1070"/>
      <c r="Y4" s="1070"/>
      <c r="Z4" s="1070"/>
      <c r="AA4" s="1070"/>
      <c r="AB4" s="1070"/>
      <c r="AC4" s="1070"/>
      <c r="AD4" s="1070"/>
      <c r="AE4" s="1070"/>
      <c r="AF4" s="1070"/>
      <c r="AG4" s="1070"/>
      <c r="AH4" s="1070"/>
      <c r="AI4" s="1070"/>
      <c r="AJ4" s="1070"/>
      <c r="AK4" s="1070"/>
      <c r="AL4" s="1070"/>
      <c r="AM4" s="1070"/>
      <c r="AN4" s="1070"/>
      <c r="AO4" s="1070"/>
      <c r="AP4" s="1070"/>
      <c r="AQ4" s="1070"/>
      <c r="AR4" s="1070"/>
      <c r="AS4" s="1070"/>
      <c r="AT4" s="1070"/>
      <c r="AU4" s="1070"/>
      <c r="AV4" s="1070"/>
      <c r="AW4" s="1070"/>
      <c r="AX4" s="1070"/>
      <c r="AY4" s="1070"/>
      <c r="AZ4" s="233"/>
      <c r="BA4" s="233"/>
      <c r="BB4" s="233"/>
      <c r="BC4" s="233"/>
      <c r="BD4" s="233"/>
      <c r="BE4" s="234"/>
      <c r="BF4" s="234"/>
      <c r="BG4" s="234"/>
      <c r="BH4" s="234"/>
      <c r="BI4" s="234"/>
      <c r="BJ4" s="234"/>
      <c r="BK4" s="234"/>
      <c r="BL4" s="234"/>
      <c r="BM4" s="234"/>
      <c r="BN4" s="234"/>
      <c r="BO4" s="234"/>
      <c r="BP4" s="234"/>
      <c r="BQ4" s="233" t="s">
        <v>369</v>
      </c>
      <c r="BR4" s="233"/>
      <c r="BS4" s="233"/>
      <c r="BT4" s="233"/>
      <c r="BU4" s="233"/>
      <c r="BV4" s="233"/>
      <c r="BW4" s="233"/>
      <c r="BX4" s="233"/>
      <c r="BY4" s="233"/>
      <c r="BZ4" s="233"/>
      <c r="CA4" s="233"/>
      <c r="CB4" s="233"/>
      <c r="CC4" s="233"/>
      <c r="CD4" s="233"/>
      <c r="CE4" s="233"/>
      <c r="CF4" s="233"/>
      <c r="CG4" s="233"/>
      <c r="CH4" s="233"/>
      <c r="CI4" s="233"/>
      <c r="CJ4" s="233"/>
      <c r="CK4" s="233"/>
      <c r="CL4" s="233"/>
      <c r="CM4" s="233"/>
      <c r="CN4" s="233"/>
      <c r="CO4" s="233"/>
      <c r="CP4" s="233"/>
      <c r="CQ4" s="233"/>
      <c r="CR4" s="233"/>
      <c r="CS4" s="233"/>
      <c r="CT4" s="233"/>
      <c r="CU4" s="233"/>
      <c r="CV4" s="233"/>
      <c r="CW4" s="233"/>
      <c r="CX4" s="233"/>
      <c r="CY4" s="233"/>
      <c r="CZ4" s="233"/>
      <c r="DA4" s="233"/>
      <c r="DB4" s="233"/>
      <c r="DC4" s="233"/>
      <c r="DD4" s="233"/>
      <c r="DE4" s="233"/>
      <c r="DF4" s="233"/>
      <c r="DG4" s="233"/>
      <c r="DH4" s="233"/>
      <c r="DI4" s="233"/>
      <c r="DJ4" s="233"/>
      <c r="DK4" s="233"/>
      <c r="DL4" s="233"/>
      <c r="DM4" s="233"/>
      <c r="DN4" s="233"/>
      <c r="DO4" s="233"/>
      <c r="DP4" s="233"/>
      <c r="DQ4" s="233"/>
      <c r="DR4" s="233"/>
      <c r="DS4" s="233"/>
      <c r="DT4" s="233"/>
      <c r="DU4" s="233"/>
      <c r="DV4" s="233"/>
      <c r="DW4" s="233"/>
      <c r="DX4" s="233"/>
      <c r="DY4" s="233"/>
      <c r="DZ4" s="233"/>
      <c r="EA4" s="235"/>
    </row>
    <row r="5" spans="1:131" s="236" customFormat="1" ht="26.25" customHeight="1" x14ac:dyDescent="0.2">
      <c r="A5" s="1006" t="s">
        <v>370</v>
      </c>
      <c r="B5" s="1007"/>
      <c r="C5" s="1007"/>
      <c r="D5" s="1007"/>
      <c r="E5" s="1007"/>
      <c r="F5" s="1007"/>
      <c r="G5" s="1007"/>
      <c r="H5" s="1007"/>
      <c r="I5" s="1007"/>
      <c r="J5" s="1007"/>
      <c r="K5" s="1007"/>
      <c r="L5" s="1007"/>
      <c r="M5" s="1007"/>
      <c r="N5" s="1007"/>
      <c r="O5" s="1007"/>
      <c r="P5" s="1008"/>
      <c r="Q5" s="1012" t="s">
        <v>371</v>
      </c>
      <c r="R5" s="1013"/>
      <c r="S5" s="1013"/>
      <c r="T5" s="1013"/>
      <c r="U5" s="1014"/>
      <c r="V5" s="1012" t="s">
        <v>372</v>
      </c>
      <c r="W5" s="1013"/>
      <c r="X5" s="1013"/>
      <c r="Y5" s="1013"/>
      <c r="Z5" s="1014"/>
      <c r="AA5" s="1012" t="s">
        <v>373</v>
      </c>
      <c r="AB5" s="1013"/>
      <c r="AC5" s="1013"/>
      <c r="AD5" s="1013"/>
      <c r="AE5" s="1013"/>
      <c r="AF5" s="1120" t="s">
        <v>374</v>
      </c>
      <c r="AG5" s="1013"/>
      <c r="AH5" s="1013"/>
      <c r="AI5" s="1013"/>
      <c r="AJ5" s="1026"/>
      <c r="AK5" s="1013" t="s">
        <v>375</v>
      </c>
      <c r="AL5" s="1013"/>
      <c r="AM5" s="1013"/>
      <c r="AN5" s="1013"/>
      <c r="AO5" s="1014"/>
      <c r="AP5" s="1012" t="s">
        <v>376</v>
      </c>
      <c r="AQ5" s="1013"/>
      <c r="AR5" s="1013"/>
      <c r="AS5" s="1013"/>
      <c r="AT5" s="1014"/>
      <c r="AU5" s="1012" t="s">
        <v>377</v>
      </c>
      <c r="AV5" s="1013"/>
      <c r="AW5" s="1013"/>
      <c r="AX5" s="1013"/>
      <c r="AY5" s="1026"/>
      <c r="AZ5" s="233"/>
      <c r="BA5" s="233"/>
      <c r="BB5" s="233"/>
      <c r="BC5" s="233"/>
      <c r="BD5" s="233"/>
      <c r="BE5" s="234"/>
      <c r="BF5" s="234"/>
      <c r="BG5" s="234"/>
      <c r="BH5" s="234"/>
      <c r="BI5" s="234"/>
      <c r="BJ5" s="234"/>
      <c r="BK5" s="234"/>
      <c r="BL5" s="234"/>
      <c r="BM5" s="234"/>
      <c r="BN5" s="234"/>
      <c r="BO5" s="234"/>
      <c r="BP5" s="234"/>
      <c r="BQ5" s="1006" t="s">
        <v>378</v>
      </c>
      <c r="BR5" s="1007"/>
      <c r="BS5" s="1007"/>
      <c r="BT5" s="1007"/>
      <c r="BU5" s="1007"/>
      <c r="BV5" s="1007"/>
      <c r="BW5" s="1007"/>
      <c r="BX5" s="1007"/>
      <c r="BY5" s="1007"/>
      <c r="BZ5" s="1007"/>
      <c r="CA5" s="1007"/>
      <c r="CB5" s="1007"/>
      <c r="CC5" s="1007"/>
      <c r="CD5" s="1007"/>
      <c r="CE5" s="1007"/>
      <c r="CF5" s="1007"/>
      <c r="CG5" s="1008"/>
      <c r="CH5" s="1012" t="s">
        <v>379</v>
      </c>
      <c r="CI5" s="1013"/>
      <c r="CJ5" s="1013"/>
      <c r="CK5" s="1013"/>
      <c r="CL5" s="1014"/>
      <c r="CM5" s="1012" t="s">
        <v>380</v>
      </c>
      <c r="CN5" s="1013"/>
      <c r="CO5" s="1013"/>
      <c r="CP5" s="1013"/>
      <c r="CQ5" s="1014"/>
      <c r="CR5" s="1012" t="s">
        <v>381</v>
      </c>
      <c r="CS5" s="1013"/>
      <c r="CT5" s="1013"/>
      <c r="CU5" s="1013"/>
      <c r="CV5" s="1014"/>
      <c r="CW5" s="1012" t="s">
        <v>382</v>
      </c>
      <c r="CX5" s="1013"/>
      <c r="CY5" s="1013"/>
      <c r="CZ5" s="1013"/>
      <c r="DA5" s="1014"/>
      <c r="DB5" s="1012" t="s">
        <v>383</v>
      </c>
      <c r="DC5" s="1013"/>
      <c r="DD5" s="1013"/>
      <c r="DE5" s="1013"/>
      <c r="DF5" s="1014"/>
      <c r="DG5" s="1105" t="s">
        <v>384</v>
      </c>
      <c r="DH5" s="1106"/>
      <c r="DI5" s="1106"/>
      <c r="DJ5" s="1106"/>
      <c r="DK5" s="1107"/>
      <c r="DL5" s="1105" t="s">
        <v>385</v>
      </c>
      <c r="DM5" s="1106"/>
      <c r="DN5" s="1106"/>
      <c r="DO5" s="1106"/>
      <c r="DP5" s="1107"/>
      <c r="DQ5" s="1012" t="s">
        <v>386</v>
      </c>
      <c r="DR5" s="1013"/>
      <c r="DS5" s="1013"/>
      <c r="DT5" s="1013"/>
      <c r="DU5" s="1014"/>
      <c r="DV5" s="1012" t="s">
        <v>377</v>
      </c>
      <c r="DW5" s="1013"/>
      <c r="DX5" s="1013"/>
      <c r="DY5" s="1013"/>
      <c r="DZ5" s="1026"/>
      <c r="EA5" s="235"/>
    </row>
    <row r="6" spans="1:131" s="236" customFormat="1" ht="26.25" customHeight="1" thickBot="1" x14ac:dyDescent="0.25">
      <c r="A6" s="1009"/>
      <c r="B6" s="1010"/>
      <c r="C6" s="1010"/>
      <c r="D6" s="1010"/>
      <c r="E6" s="1010"/>
      <c r="F6" s="1010"/>
      <c r="G6" s="1010"/>
      <c r="H6" s="1010"/>
      <c r="I6" s="1010"/>
      <c r="J6" s="1010"/>
      <c r="K6" s="1010"/>
      <c r="L6" s="1010"/>
      <c r="M6" s="1010"/>
      <c r="N6" s="1010"/>
      <c r="O6" s="1010"/>
      <c r="P6" s="1011"/>
      <c r="Q6" s="1015"/>
      <c r="R6" s="1016"/>
      <c r="S6" s="1016"/>
      <c r="T6" s="1016"/>
      <c r="U6" s="1017"/>
      <c r="V6" s="1015"/>
      <c r="W6" s="1016"/>
      <c r="X6" s="1016"/>
      <c r="Y6" s="1016"/>
      <c r="Z6" s="1017"/>
      <c r="AA6" s="1015"/>
      <c r="AB6" s="1016"/>
      <c r="AC6" s="1016"/>
      <c r="AD6" s="1016"/>
      <c r="AE6" s="1016"/>
      <c r="AF6" s="1121"/>
      <c r="AG6" s="1016"/>
      <c r="AH6" s="1016"/>
      <c r="AI6" s="1016"/>
      <c r="AJ6" s="1027"/>
      <c r="AK6" s="1016"/>
      <c r="AL6" s="1016"/>
      <c r="AM6" s="1016"/>
      <c r="AN6" s="1016"/>
      <c r="AO6" s="1017"/>
      <c r="AP6" s="1015"/>
      <c r="AQ6" s="1016"/>
      <c r="AR6" s="1016"/>
      <c r="AS6" s="1016"/>
      <c r="AT6" s="1017"/>
      <c r="AU6" s="1015"/>
      <c r="AV6" s="1016"/>
      <c r="AW6" s="1016"/>
      <c r="AX6" s="1016"/>
      <c r="AY6" s="1027"/>
      <c r="AZ6" s="233"/>
      <c r="BA6" s="233"/>
      <c r="BB6" s="233"/>
      <c r="BC6" s="233"/>
      <c r="BD6" s="233"/>
      <c r="BE6" s="234"/>
      <c r="BF6" s="234"/>
      <c r="BG6" s="234"/>
      <c r="BH6" s="234"/>
      <c r="BI6" s="234"/>
      <c r="BJ6" s="234"/>
      <c r="BK6" s="234"/>
      <c r="BL6" s="234"/>
      <c r="BM6" s="234"/>
      <c r="BN6" s="234"/>
      <c r="BO6" s="234"/>
      <c r="BP6" s="234"/>
      <c r="BQ6" s="1009"/>
      <c r="BR6" s="1010"/>
      <c r="BS6" s="1010"/>
      <c r="BT6" s="1010"/>
      <c r="BU6" s="1010"/>
      <c r="BV6" s="1010"/>
      <c r="BW6" s="1010"/>
      <c r="BX6" s="1010"/>
      <c r="BY6" s="1010"/>
      <c r="BZ6" s="1010"/>
      <c r="CA6" s="1010"/>
      <c r="CB6" s="1010"/>
      <c r="CC6" s="1010"/>
      <c r="CD6" s="1010"/>
      <c r="CE6" s="1010"/>
      <c r="CF6" s="1010"/>
      <c r="CG6" s="1011"/>
      <c r="CH6" s="1015"/>
      <c r="CI6" s="1016"/>
      <c r="CJ6" s="1016"/>
      <c r="CK6" s="1016"/>
      <c r="CL6" s="1017"/>
      <c r="CM6" s="1015"/>
      <c r="CN6" s="1016"/>
      <c r="CO6" s="1016"/>
      <c r="CP6" s="1016"/>
      <c r="CQ6" s="1017"/>
      <c r="CR6" s="1015"/>
      <c r="CS6" s="1016"/>
      <c r="CT6" s="1016"/>
      <c r="CU6" s="1016"/>
      <c r="CV6" s="1017"/>
      <c r="CW6" s="1015"/>
      <c r="CX6" s="1016"/>
      <c r="CY6" s="1016"/>
      <c r="CZ6" s="1016"/>
      <c r="DA6" s="1017"/>
      <c r="DB6" s="1015"/>
      <c r="DC6" s="1016"/>
      <c r="DD6" s="1016"/>
      <c r="DE6" s="1016"/>
      <c r="DF6" s="1017"/>
      <c r="DG6" s="1108"/>
      <c r="DH6" s="1109"/>
      <c r="DI6" s="1109"/>
      <c r="DJ6" s="1109"/>
      <c r="DK6" s="1110"/>
      <c r="DL6" s="1108"/>
      <c r="DM6" s="1109"/>
      <c r="DN6" s="1109"/>
      <c r="DO6" s="1109"/>
      <c r="DP6" s="1110"/>
      <c r="DQ6" s="1015"/>
      <c r="DR6" s="1016"/>
      <c r="DS6" s="1016"/>
      <c r="DT6" s="1016"/>
      <c r="DU6" s="1017"/>
      <c r="DV6" s="1015"/>
      <c r="DW6" s="1016"/>
      <c r="DX6" s="1016"/>
      <c r="DY6" s="1016"/>
      <c r="DZ6" s="1027"/>
      <c r="EA6" s="235"/>
    </row>
    <row r="7" spans="1:131" s="236" customFormat="1" ht="26.25" customHeight="1" thickTop="1" x14ac:dyDescent="0.2">
      <c r="A7" s="237">
        <v>1</v>
      </c>
      <c r="B7" s="1057" t="s">
        <v>387</v>
      </c>
      <c r="C7" s="1058"/>
      <c r="D7" s="1058"/>
      <c r="E7" s="1058"/>
      <c r="F7" s="1058"/>
      <c r="G7" s="1058"/>
      <c r="H7" s="1058"/>
      <c r="I7" s="1058"/>
      <c r="J7" s="1058"/>
      <c r="K7" s="1058"/>
      <c r="L7" s="1058"/>
      <c r="M7" s="1058"/>
      <c r="N7" s="1058"/>
      <c r="O7" s="1058"/>
      <c r="P7" s="1059"/>
      <c r="Q7" s="1111">
        <v>13601</v>
      </c>
      <c r="R7" s="1112"/>
      <c r="S7" s="1112"/>
      <c r="T7" s="1112"/>
      <c r="U7" s="1112"/>
      <c r="V7" s="1112">
        <v>13062</v>
      </c>
      <c r="W7" s="1112"/>
      <c r="X7" s="1112"/>
      <c r="Y7" s="1112"/>
      <c r="Z7" s="1112"/>
      <c r="AA7" s="1112">
        <v>539</v>
      </c>
      <c r="AB7" s="1112"/>
      <c r="AC7" s="1112"/>
      <c r="AD7" s="1112"/>
      <c r="AE7" s="1113"/>
      <c r="AF7" s="1114">
        <v>522</v>
      </c>
      <c r="AG7" s="1115"/>
      <c r="AH7" s="1115"/>
      <c r="AI7" s="1115"/>
      <c r="AJ7" s="1116"/>
      <c r="AK7" s="1098">
        <v>548</v>
      </c>
      <c r="AL7" s="1099"/>
      <c r="AM7" s="1099"/>
      <c r="AN7" s="1099"/>
      <c r="AO7" s="1099"/>
      <c r="AP7" s="1099">
        <v>13414</v>
      </c>
      <c r="AQ7" s="1099"/>
      <c r="AR7" s="1099"/>
      <c r="AS7" s="1099"/>
      <c r="AT7" s="1099"/>
      <c r="AU7" s="1100"/>
      <c r="AV7" s="1100"/>
      <c r="AW7" s="1100"/>
      <c r="AX7" s="1100"/>
      <c r="AY7" s="1101"/>
      <c r="AZ7" s="233"/>
      <c r="BA7" s="233"/>
      <c r="BB7" s="233"/>
      <c r="BC7" s="233"/>
      <c r="BD7" s="233"/>
      <c r="BE7" s="234"/>
      <c r="BF7" s="234"/>
      <c r="BG7" s="234"/>
      <c r="BH7" s="234"/>
      <c r="BI7" s="234"/>
      <c r="BJ7" s="234"/>
      <c r="BK7" s="234"/>
      <c r="BL7" s="234"/>
      <c r="BM7" s="234"/>
      <c r="BN7" s="234"/>
      <c r="BO7" s="234"/>
      <c r="BP7" s="234"/>
      <c r="BQ7" s="237">
        <v>1</v>
      </c>
      <c r="BR7" s="238"/>
      <c r="BS7" s="1102" t="s">
        <v>588</v>
      </c>
      <c r="BT7" s="1103"/>
      <c r="BU7" s="1103"/>
      <c r="BV7" s="1103"/>
      <c r="BW7" s="1103"/>
      <c r="BX7" s="1103"/>
      <c r="BY7" s="1103"/>
      <c r="BZ7" s="1103"/>
      <c r="CA7" s="1103"/>
      <c r="CB7" s="1103"/>
      <c r="CC7" s="1103"/>
      <c r="CD7" s="1103"/>
      <c r="CE7" s="1103"/>
      <c r="CF7" s="1103"/>
      <c r="CG7" s="1104"/>
      <c r="CH7" s="1095">
        <v>-1</v>
      </c>
      <c r="CI7" s="1096"/>
      <c r="CJ7" s="1096"/>
      <c r="CK7" s="1096"/>
      <c r="CL7" s="1097"/>
      <c r="CM7" s="1095">
        <v>52</v>
      </c>
      <c r="CN7" s="1096"/>
      <c r="CO7" s="1096"/>
      <c r="CP7" s="1096"/>
      <c r="CQ7" s="1097"/>
      <c r="CR7" s="1095">
        <v>5</v>
      </c>
      <c r="CS7" s="1096"/>
      <c r="CT7" s="1096"/>
      <c r="CU7" s="1096"/>
      <c r="CV7" s="1097"/>
      <c r="CW7" s="1095" t="s">
        <v>576</v>
      </c>
      <c r="CX7" s="1096"/>
      <c r="CY7" s="1096"/>
      <c r="CZ7" s="1096"/>
      <c r="DA7" s="1097"/>
      <c r="DB7" s="1095" t="s">
        <v>589</v>
      </c>
      <c r="DC7" s="1096"/>
      <c r="DD7" s="1096"/>
      <c r="DE7" s="1096"/>
      <c r="DF7" s="1097"/>
      <c r="DG7" s="1095" t="s">
        <v>577</v>
      </c>
      <c r="DH7" s="1096"/>
      <c r="DI7" s="1096"/>
      <c r="DJ7" s="1096"/>
      <c r="DK7" s="1097"/>
      <c r="DL7" s="1095" t="s">
        <v>577</v>
      </c>
      <c r="DM7" s="1096"/>
      <c r="DN7" s="1096"/>
      <c r="DO7" s="1096"/>
      <c r="DP7" s="1097"/>
      <c r="DQ7" s="1095">
        <v>55</v>
      </c>
      <c r="DR7" s="1096"/>
      <c r="DS7" s="1096"/>
      <c r="DT7" s="1096"/>
      <c r="DU7" s="1097"/>
      <c r="DV7" s="1102"/>
      <c r="DW7" s="1103"/>
      <c r="DX7" s="1103"/>
      <c r="DY7" s="1103"/>
      <c r="DZ7" s="1122"/>
      <c r="EA7" s="235"/>
    </row>
    <row r="8" spans="1:131" s="236" customFormat="1" ht="26.25" customHeight="1" x14ac:dyDescent="0.2">
      <c r="A8" s="239">
        <v>2</v>
      </c>
      <c r="B8" s="1038"/>
      <c r="C8" s="1039"/>
      <c r="D8" s="1039"/>
      <c r="E8" s="1039"/>
      <c r="F8" s="1039"/>
      <c r="G8" s="1039"/>
      <c r="H8" s="1039"/>
      <c r="I8" s="1039"/>
      <c r="J8" s="1039"/>
      <c r="K8" s="1039"/>
      <c r="L8" s="1039"/>
      <c r="M8" s="1039"/>
      <c r="N8" s="1039"/>
      <c r="O8" s="1039"/>
      <c r="P8" s="1040"/>
      <c r="Q8" s="1050"/>
      <c r="R8" s="1051"/>
      <c r="S8" s="1051"/>
      <c r="T8" s="1051"/>
      <c r="U8" s="1051"/>
      <c r="V8" s="1051"/>
      <c r="W8" s="1051"/>
      <c r="X8" s="1051"/>
      <c r="Y8" s="1051"/>
      <c r="Z8" s="1051"/>
      <c r="AA8" s="1051"/>
      <c r="AB8" s="1051"/>
      <c r="AC8" s="1051"/>
      <c r="AD8" s="1051"/>
      <c r="AE8" s="1052"/>
      <c r="AF8" s="1044"/>
      <c r="AG8" s="1045"/>
      <c r="AH8" s="1045"/>
      <c r="AI8" s="1045"/>
      <c r="AJ8" s="1046"/>
      <c r="AK8" s="1093"/>
      <c r="AL8" s="1094"/>
      <c r="AM8" s="1094"/>
      <c r="AN8" s="1094"/>
      <c r="AO8" s="1094"/>
      <c r="AP8" s="1094"/>
      <c r="AQ8" s="1094"/>
      <c r="AR8" s="1094"/>
      <c r="AS8" s="1094"/>
      <c r="AT8" s="1094"/>
      <c r="AU8" s="1091"/>
      <c r="AV8" s="1091"/>
      <c r="AW8" s="1091"/>
      <c r="AX8" s="1091"/>
      <c r="AY8" s="1092"/>
      <c r="AZ8" s="233"/>
      <c r="BA8" s="233"/>
      <c r="BB8" s="233"/>
      <c r="BC8" s="233"/>
      <c r="BD8" s="233"/>
      <c r="BE8" s="234"/>
      <c r="BF8" s="234"/>
      <c r="BG8" s="234"/>
      <c r="BH8" s="234"/>
      <c r="BI8" s="234"/>
      <c r="BJ8" s="234"/>
      <c r="BK8" s="234"/>
      <c r="BL8" s="234"/>
      <c r="BM8" s="234"/>
      <c r="BN8" s="234"/>
      <c r="BO8" s="234"/>
      <c r="BP8" s="234"/>
      <c r="BQ8" s="239">
        <v>2</v>
      </c>
      <c r="BR8" s="240"/>
      <c r="BS8" s="1003"/>
      <c r="BT8" s="1004"/>
      <c r="BU8" s="1004"/>
      <c r="BV8" s="1004"/>
      <c r="BW8" s="1004"/>
      <c r="BX8" s="1004"/>
      <c r="BY8" s="1004"/>
      <c r="BZ8" s="1004"/>
      <c r="CA8" s="1004"/>
      <c r="CB8" s="1004"/>
      <c r="CC8" s="1004"/>
      <c r="CD8" s="1004"/>
      <c r="CE8" s="1004"/>
      <c r="CF8" s="1004"/>
      <c r="CG8" s="1025"/>
      <c r="CH8" s="1000"/>
      <c r="CI8" s="1001"/>
      <c r="CJ8" s="1001"/>
      <c r="CK8" s="1001"/>
      <c r="CL8" s="1002"/>
      <c r="CM8" s="1000"/>
      <c r="CN8" s="1001"/>
      <c r="CO8" s="1001"/>
      <c r="CP8" s="1001"/>
      <c r="CQ8" s="1002"/>
      <c r="CR8" s="1000"/>
      <c r="CS8" s="1001"/>
      <c r="CT8" s="1001"/>
      <c r="CU8" s="1001"/>
      <c r="CV8" s="1002"/>
      <c r="CW8" s="1000"/>
      <c r="CX8" s="1001"/>
      <c r="CY8" s="1001"/>
      <c r="CZ8" s="1001"/>
      <c r="DA8" s="1002"/>
      <c r="DB8" s="1000"/>
      <c r="DC8" s="1001"/>
      <c r="DD8" s="1001"/>
      <c r="DE8" s="1001"/>
      <c r="DF8" s="1002"/>
      <c r="DG8" s="1000"/>
      <c r="DH8" s="1001"/>
      <c r="DI8" s="1001"/>
      <c r="DJ8" s="1001"/>
      <c r="DK8" s="1002"/>
      <c r="DL8" s="1000"/>
      <c r="DM8" s="1001"/>
      <c r="DN8" s="1001"/>
      <c r="DO8" s="1001"/>
      <c r="DP8" s="1002"/>
      <c r="DQ8" s="1000"/>
      <c r="DR8" s="1001"/>
      <c r="DS8" s="1001"/>
      <c r="DT8" s="1001"/>
      <c r="DU8" s="1002"/>
      <c r="DV8" s="1003"/>
      <c r="DW8" s="1004"/>
      <c r="DX8" s="1004"/>
      <c r="DY8" s="1004"/>
      <c r="DZ8" s="1005"/>
      <c r="EA8" s="235"/>
    </row>
    <row r="9" spans="1:131" s="236" customFormat="1" ht="26.25" customHeight="1" x14ac:dyDescent="0.2">
      <c r="A9" s="239">
        <v>3</v>
      </c>
      <c r="B9" s="1038"/>
      <c r="C9" s="1039"/>
      <c r="D9" s="1039"/>
      <c r="E9" s="1039"/>
      <c r="F9" s="1039"/>
      <c r="G9" s="1039"/>
      <c r="H9" s="1039"/>
      <c r="I9" s="1039"/>
      <c r="J9" s="1039"/>
      <c r="K9" s="1039"/>
      <c r="L9" s="1039"/>
      <c r="M9" s="1039"/>
      <c r="N9" s="1039"/>
      <c r="O9" s="1039"/>
      <c r="P9" s="1040"/>
      <c r="Q9" s="1050"/>
      <c r="R9" s="1051"/>
      <c r="S9" s="1051"/>
      <c r="T9" s="1051"/>
      <c r="U9" s="1051"/>
      <c r="V9" s="1051"/>
      <c r="W9" s="1051"/>
      <c r="X9" s="1051"/>
      <c r="Y9" s="1051"/>
      <c r="Z9" s="1051"/>
      <c r="AA9" s="1051"/>
      <c r="AB9" s="1051"/>
      <c r="AC9" s="1051"/>
      <c r="AD9" s="1051"/>
      <c r="AE9" s="1052"/>
      <c r="AF9" s="1044"/>
      <c r="AG9" s="1045"/>
      <c r="AH9" s="1045"/>
      <c r="AI9" s="1045"/>
      <c r="AJ9" s="1046"/>
      <c r="AK9" s="1093"/>
      <c r="AL9" s="1094"/>
      <c r="AM9" s="1094"/>
      <c r="AN9" s="1094"/>
      <c r="AO9" s="1094"/>
      <c r="AP9" s="1094"/>
      <c r="AQ9" s="1094"/>
      <c r="AR9" s="1094"/>
      <c r="AS9" s="1094"/>
      <c r="AT9" s="1094"/>
      <c r="AU9" s="1091"/>
      <c r="AV9" s="1091"/>
      <c r="AW9" s="1091"/>
      <c r="AX9" s="1091"/>
      <c r="AY9" s="1092"/>
      <c r="AZ9" s="233"/>
      <c r="BA9" s="233"/>
      <c r="BB9" s="233"/>
      <c r="BC9" s="233"/>
      <c r="BD9" s="233"/>
      <c r="BE9" s="234"/>
      <c r="BF9" s="234"/>
      <c r="BG9" s="234"/>
      <c r="BH9" s="234"/>
      <c r="BI9" s="234"/>
      <c r="BJ9" s="234"/>
      <c r="BK9" s="234"/>
      <c r="BL9" s="234"/>
      <c r="BM9" s="234"/>
      <c r="BN9" s="234"/>
      <c r="BO9" s="234"/>
      <c r="BP9" s="234"/>
      <c r="BQ9" s="239">
        <v>3</v>
      </c>
      <c r="BR9" s="240"/>
      <c r="BS9" s="1003"/>
      <c r="BT9" s="1004"/>
      <c r="BU9" s="1004"/>
      <c r="BV9" s="1004"/>
      <c r="BW9" s="1004"/>
      <c r="BX9" s="1004"/>
      <c r="BY9" s="1004"/>
      <c r="BZ9" s="1004"/>
      <c r="CA9" s="1004"/>
      <c r="CB9" s="1004"/>
      <c r="CC9" s="1004"/>
      <c r="CD9" s="1004"/>
      <c r="CE9" s="1004"/>
      <c r="CF9" s="1004"/>
      <c r="CG9" s="1025"/>
      <c r="CH9" s="1000"/>
      <c r="CI9" s="1001"/>
      <c r="CJ9" s="1001"/>
      <c r="CK9" s="1001"/>
      <c r="CL9" s="1002"/>
      <c r="CM9" s="1000"/>
      <c r="CN9" s="1001"/>
      <c r="CO9" s="1001"/>
      <c r="CP9" s="1001"/>
      <c r="CQ9" s="1002"/>
      <c r="CR9" s="1000"/>
      <c r="CS9" s="1001"/>
      <c r="CT9" s="1001"/>
      <c r="CU9" s="1001"/>
      <c r="CV9" s="1002"/>
      <c r="CW9" s="1000"/>
      <c r="CX9" s="1001"/>
      <c r="CY9" s="1001"/>
      <c r="CZ9" s="1001"/>
      <c r="DA9" s="1002"/>
      <c r="DB9" s="1000"/>
      <c r="DC9" s="1001"/>
      <c r="DD9" s="1001"/>
      <c r="DE9" s="1001"/>
      <c r="DF9" s="1002"/>
      <c r="DG9" s="1000"/>
      <c r="DH9" s="1001"/>
      <c r="DI9" s="1001"/>
      <c r="DJ9" s="1001"/>
      <c r="DK9" s="1002"/>
      <c r="DL9" s="1000"/>
      <c r="DM9" s="1001"/>
      <c r="DN9" s="1001"/>
      <c r="DO9" s="1001"/>
      <c r="DP9" s="1002"/>
      <c r="DQ9" s="1000"/>
      <c r="DR9" s="1001"/>
      <c r="DS9" s="1001"/>
      <c r="DT9" s="1001"/>
      <c r="DU9" s="1002"/>
      <c r="DV9" s="1003"/>
      <c r="DW9" s="1004"/>
      <c r="DX9" s="1004"/>
      <c r="DY9" s="1004"/>
      <c r="DZ9" s="1005"/>
      <c r="EA9" s="235"/>
    </row>
    <row r="10" spans="1:131" s="236" customFormat="1" ht="26.25" customHeight="1" x14ac:dyDescent="0.2">
      <c r="A10" s="239">
        <v>4</v>
      </c>
      <c r="B10" s="1038"/>
      <c r="C10" s="1039"/>
      <c r="D10" s="1039"/>
      <c r="E10" s="1039"/>
      <c r="F10" s="1039"/>
      <c r="G10" s="1039"/>
      <c r="H10" s="1039"/>
      <c r="I10" s="1039"/>
      <c r="J10" s="1039"/>
      <c r="K10" s="1039"/>
      <c r="L10" s="1039"/>
      <c r="M10" s="1039"/>
      <c r="N10" s="1039"/>
      <c r="O10" s="1039"/>
      <c r="P10" s="1040"/>
      <c r="Q10" s="1050"/>
      <c r="R10" s="1051"/>
      <c r="S10" s="1051"/>
      <c r="T10" s="1051"/>
      <c r="U10" s="1051"/>
      <c r="V10" s="1051"/>
      <c r="W10" s="1051"/>
      <c r="X10" s="1051"/>
      <c r="Y10" s="1051"/>
      <c r="Z10" s="1051"/>
      <c r="AA10" s="1051"/>
      <c r="AB10" s="1051"/>
      <c r="AC10" s="1051"/>
      <c r="AD10" s="1051"/>
      <c r="AE10" s="1052"/>
      <c r="AF10" s="1044"/>
      <c r="AG10" s="1045"/>
      <c r="AH10" s="1045"/>
      <c r="AI10" s="1045"/>
      <c r="AJ10" s="1046"/>
      <c r="AK10" s="1093"/>
      <c r="AL10" s="1094"/>
      <c r="AM10" s="1094"/>
      <c r="AN10" s="1094"/>
      <c r="AO10" s="1094"/>
      <c r="AP10" s="1094"/>
      <c r="AQ10" s="1094"/>
      <c r="AR10" s="1094"/>
      <c r="AS10" s="1094"/>
      <c r="AT10" s="1094"/>
      <c r="AU10" s="1091"/>
      <c r="AV10" s="1091"/>
      <c r="AW10" s="1091"/>
      <c r="AX10" s="1091"/>
      <c r="AY10" s="1092"/>
      <c r="AZ10" s="233"/>
      <c r="BA10" s="233"/>
      <c r="BB10" s="233"/>
      <c r="BC10" s="233"/>
      <c r="BD10" s="233"/>
      <c r="BE10" s="234"/>
      <c r="BF10" s="234"/>
      <c r="BG10" s="234"/>
      <c r="BH10" s="234"/>
      <c r="BI10" s="234"/>
      <c r="BJ10" s="234"/>
      <c r="BK10" s="234"/>
      <c r="BL10" s="234"/>
      <c r="BM10" s="234"/>
      <c r="BN10" s="234"/>
      <c r="BO10" s="234"/>
      <c r="BP10" s="234"/>
      <c r="BQ10" s="239">
        <v>4</v>
      </c>
      <c r="BR10" s="240"/>
      <c r="BS10" s="1003"/>
      <c r="BT10" s="1004"/>
      <c r="BU10" s="1004"/>
      <c r="BV10" s="1004"/>
      <c r="BW10" s="1004"/>
      <c r="BX10" s="1004"/>
      <c r="BY10" s="1004"/>
      <c r="BZ10" s="1004"/>
      <c r="CA10" s="1004"/>
      <c r="CB10" s="1004"/>
      <c r="CC10" s="1004"/>
      <c r="CD10" s="1004"/>
      <c r="CE10" s="1004"/>
      <c r="CF10" s="1004"/>
      <c r="CG10" s="1025"/>
      <c r="CH10" s="1000"/>
      <c r="CI10" s="1001"/>
      <c r="CJ10" s="1001"/>
      <c r="CK10" s="1001"/>
      <c r="CL10" s="1002"/>
      <c r="CM10" s="1000"/>
      <c r="CN10" s="1001"/>
      <c r="CO10" s="1001"/>
      <c r="CP10" s="1001"/>
      <c r="CQ10" s="1002"/>
      <c r="CR10" s="1000"/>
      <c r="CS10" s="1001"/>
      <c r="CT10" s="1001"/>
      <c r="CU10" s="1001"/>
      <c r="CV10" s="1002"/>
      <c r="CW10" s="1000"/>
      <c r="CX10" s="1001"/>
      <c r="CY10" s="1001"/>
      <c r="CZ10" s="1001"/>
      <c r="DA10" s="1002"/>
      <c r="DB10" s="1000"/>
      <c r="DC10" s="1001"/>
      <c r="DD10" s="1001"/>
      <c r="DE10" s="1001"/>
      <c r="DF10" s="1002"/>
      <c r="DG10" s="1000"/>
      <c r="DH10" s="1001"/>
      <c r="DI10" s="1001"/>
      <c r="DJ10" s="1001"/>
      <c r="DK10" s="1002"/>
      <c r="DL10" s="1000"/>
      <c r="DM10" s="1001"/>
      <c r="DN10" s="1001"/>
      <c r="DO10" s="1001"/>
      <c r="DP10" s="1002"/>
      <c r="DQ10" s="1000"/>
      <c r="DR10" s="1001"/>
      <c r="DS10" s="1001"/>
      <c r="DT10" s="1001"/>
      <c r="DU10" s="1002"/>
      <c r="DV10" s="1003"/>
      <c r="DW10" s="1004"/>
      <c r="DX10" s="1004"/>
      <c r="DY10" s="1004"/>
      <c r="DZ10" s="1005"/>
      <c r="EA10" s="235"/>
    </row>
    <row r="11" spans="1:131" s="236" customFormat="1" ht="26.25" customHeight="1" x14ac:dyDescent="0.2">
      <c r="A11" s="239">
        <v>5</v>
      </c>
      <c r="B11" s="1038"/>
      <c r="C11" s="1039"/>
      <c r="D11" s="1039"/>
      <c r="E11" s="1039"/>
      <c r="F11" s="1039"/>
      <c r="G11" s="1039"/>
      <c r="H11" s="1039"/>
      <c r="I11" s="1039"/>
      <c r="J11" s="1039"/>
      <c r="K11" s="1039"/>
      <c r="L11" s="1039"/>
      <c r="M11" s="1039"/>
      <c r="N11" s="1039"/>
      <c r="O11" s="1039"/>
      <c r="P11" s="1040"/>
      <c r="Q11" s="1050"/>
      <c r="R11" s="1051"/>
      <c r="S11" s="1051"/>
      <c r="T11" s="1051"/>
      <c r="U11" s="1051"/>
      <c r="V11" s="1051"/>
      <c r="W11" s="1051"/>
      <c r="X11" s="1051"/>
      <c r="Y11" s="1051"/>
      <c r="Z11" s="1051"/>
      <c r="AA11" s="1051"/>
      <c r="AB11" s="1051"/>
      <c r="AC11" s="1051"/>
      <c r="AD11" s="1051"/>
      <c r="AE11" s="1052"/>
      <c r="AF11" s="1044"/>
      <c r="AG11" s="1045"/>
      <c r="AH11" s="1045"/>
      <c r="AI11" s="1045"/>
      <c r="AJ11" s="1046"/>
      <c r="AK11" s="1093"/>
      <c r="AL11" s="1094"/>
      <c r="AM11" s="1094"/>
      <c r="AN11" s="1094"/>
      <c r="AO11" s="1094"/>
      <c r="AP11" s="1094"/>
      <c r="AQ11" s="1094"/>
      <c r="AR11" s="1094"/>
      <c r="AS11" s="1094"/>
      <c r="AT11" s="1094"/>
      <c r="AU11" s="1091"/>
      <c r="AV11" s="1091"/>
      <c r="AW11" s="1091"/>
      <c r="AX11" s="1091"/>
      <c r="AY11" s="1092"/>
      <c r="AZ11" s="233"/>
      <c r="BA11" s="233"/>
      <c r="BB11" s="233"/>
      <c r="BC11" s="233"/>
      <c r="BD11" s="233"/>
      <c r="BE11" s="234"/>
      <c r="BF11" s="234"/>
      <c r="BG11" s="234"/>
      <c r="BH11" s="234"/>
      <c r="BI11" s="234"/>
      <c r="BJ11" s="234"/>
      <c r="BK11" s="234"/>
      <c r="BL11" s="234"/>
      <c r="BM11" s="234"/>
      <c r="BN11" s="234"/>
      <c r="BO11" s="234"/>
      <c r="BP11" s="234"/>
      <c r="BQ11" s="239">
        <v>5</v>
      </c>
      <c r="BR11" s="240"/>
      <c r="BS11" s="1003"/>
      <c r="BT11" s="1004"/>
      <c r="BU11" s="1004"/>
      <c r="BV11" s="1004"/>
      <c r="BW11" s="1004"/>
      <c r="BX11" s="1004"/>
      <c r="BY11" s="1004"/>
      <c r="BZ11" s="1004"/>
      <c r="CA11" s="1004"/>
      <c r="CB11" s="1004"/>
      <c r="CC11" s="1004"/>
      <c r="CD11" s="1004"/>
      <c r="CE11" s="1004"/>
      <c r="CF11" s="1004"/>
      <c r="CG11" s="1025"/>
      <c r="CH11" s="1000"/>
      <c r="CI11" s="1001"/>
      <c r="CJ11" s="1001"/>
      <c r="CK11" s="1001"/>
      <c r="CL11" s="1002"/>
      <c r="CM11" s="1000"/>
      <c r="CN11" s="1001"/>
      <c r="CO11" s="1001"/>
      <c r="CP11" s="1001"/>
      <c r="CQ11" s="1002"/>
      <c r="CR11" s="1000"/>
      <c r="CS11" s="1001"/>
      <c r="CT11" s="1001"/>
      <c r="CU11" s="1001"/>
      <c r="CV11" s="1002"/>
      <c r="CW11" s="1000"/>
      <c r="CX11" s="1001"/>
      <c r="CY11" s="1001"/>
      <c r="CZ11" s="1001"/>
      <c r="DA11" s="1002"/>
      <c r="DB11" s="1000"/>
      <c r="DC11" s="1001"/>
      <c r="DD11" s="1001"/>
      <c r="DE11" s="1001"/>
      <c r="DF11" s="1002"/>
      <c r="DG11" s="1000"/>
      <c r="DH11" s="1001"/>
      <c r="DI11" s="1001"/>
      <c r="DJ11" s="1001"/>
      <c r="DK11" s="1002"/>
      <c r="DL11" s="1000"/>
      <c r="DM11" s="1001"/>
      <c r="DN11" s="1001"/>
      <c r="DO11" s="1001"/>
      <c r="DP11" s="1002"/>
      <c r="DQ11" s="1000"/>
      <c r="DR11" s="1001"/>
      <c r="DS11" s="1001"/>
      <c r="DT11" s="1001"/>
      <c r="DU11" s="1002"/>
      <c r="DV11" s="1003"/>
      <c r="DW11" s="1004"/>
      <c r="DX11" s="1004"/>
      <c r="DY11" s="1004"/>
      <c r="DZ11" s="1005"/>
      <c r="EA11" s="235"/>
    </row>
    <row r="12" spans="1:131" s="236" customFormat="1" ht="26.25" customHeight="1" x14ac:dyDescent="0.2">
      <c r="A12" s="239">
        <v>6</v>
      </c>
      <c r="B12" s="1038"/>
      <c r="C12" s="1039"/>
      <c r="D12" s="1039"/>
      <c r="E12" s="1039"/>
      <c r="F12" s="1039"/>
      <c r="G12" s="1039"/>
      <c r="H12" s="1039"/>
      <c r="I12" s="1039"/>
      <c r="J12" s="1039"/>
      <c r="K12" s="1039"/>
      <c r="L12" s="1039"/>
      <c r="M12" s="1039"/>
      <c r="N12" s="1039"/>
      <c r="O12" s="1039"/>
      <c r="P12" s="1040"/>
      <c r="Q12" s="1050"/>
      <c r="R12" s="1051"/>
      <c r="S12" s="1051"/>
      <c r="T12" s="1051"/>
      <c r="U12" s="1051"/>
      <c r="V12" s="1051"/>
      <c r="W12" s="1051"/>
      <c r="X12" s="1051"/>
      <c r="Y12" s="1051"/>
      <c r="Z12" s="1051"/>
      <c r="AA12" s="1051"/>
      <c r="AB12" s="1051"/>
      <c r="AC12" s="1051"/>
      <c r="AD12" s="1051"/>
      <c r="AE12" s="1052"/>
      <c r="AF12" s="1044"/>
      <c r="AG12" s="1045"/>
      <c r="AH12" s="1045"/>
      <c r="AI12" s="1045"/>
      <c r="AJ12" s="1046"/>
      <c r="AK12" s="1093"/>
      <c r="AL12" s="1094"/>
      <c r="AM12" s="1094"/>
      <c r="AN12" s="1094"/>
      <c r="AO12" s="1094"/>
      <c r="AP12" s="1094"/>
      <c r="AQ12" s="1094"/>
      <c r="AR12" s="1094"/>
      <c r="AS12" s="1094"/>
      <c r="AT12" s="1094"/>
      <c r="AU12" s="1091"/>
      <c r="AV12" s="1091"/>
      <c r="AW12" s="1091"/>
      <c r="AX12" s="1091"/>
      <c r="AY12" s="1092"/>
      <c r="AZ12" s="233"/>
      <c r="BA12" s="233"/>
      <c r="BB12" s="233"/>
      <c r="BC12" s="233"/>
      <c r="BD12" s="233"/>
      <c r="BE12" s="234"/>
      <c r="BF12" s="234"/>
      <c r="BG12" s="234"/>
      <c r="BH12" s="234"/>
      <c r="BI12" s="234"/>
      <c r="BJ12" s="234"/>
      <c r="BK12" s="234"/>
      <c r="BL12" s="234"/>
      <c r="BM12" s="234"/>
      <c r="BN12" s="234"/>
      <c r="BO12" s="234"/>
      <c r="BP12" s="234"/>
      <c r="BQ12" s="239">
        <v>6</v>
      </c>
      <c r="BR12" s="240"/>
      <c r="BS12" s="1003"/>
      <c r="BT12" s="1004"/>
      <c r="BU12" s="1004"/>
      <c r="BV12" s="1004"/>
      <c r="BW12" s="1004"/>
      <c r="BX12" s="1004"/>
      <c r="BY12" s="1004"/>
      <c r="BZ12" s="1004"/>
      <c r="CA12" s="1004"/>
      <c r="CB12" s="1004"/>
      <c r="CC12" s="1004"/>
      <c r="CD12" s="1004"/>
      <c r="CE12" s="1004"/>
      <c r="CF12" s="1004"/>
      <c r="CG12" s="1025"/>
      <c r="CH12" s="1000"/>
      <c r="CI12" s="1001"/>
      <c r="CJ12" s="1001"/>
      <c r="CK12" s="1001"/>
      <c r="CL12" s="1002"/>
      <c r="CM12" s="1000"/>
      <c r="CN12" s="1001"/>
      <c r="CO12" s="1001"/>
      <c r="CP12" s="1001"/>
      <c r="CQ12" s="1002"/>
      <c r="CR12" s="1000"/>
      <c r="CS12" s="1001"/>
      <c r="CT12" s="1001"/>
      <c r="CU12" s="1001"/>
      <c r="CV12" s="1002"/>
      <c r="CW12" s="1000"/>
      <c r="CX12" s="1001"/>
      <c r="CY12" s="1001"/>
      <c r="CZ12" s="1001"/>
      <c r="DA12" s="1002"/>
      <c r="DB12" s="1000"/>
      <c r="DC12" s="1001"/>
      <c r="DD12" s="1001"/>
      <c r="DE12" s="1001"/>
      <c r="DF12" s="1002"/>
      <c r="DG12" s="1000"/>
      <c r="DH12" s="1001"/>
      <c r="DI12" s="1001"/>
      <c r="DJ12" s="1001"/>
      <c r="DK12" s="1002"/>
      <c r="DL12" s="1000"/>
      <c r="DM12" s="1001"/>
      <c r="DN12" s="1001"/>
      <c r="DO12" s="1001"/>
      <c r="DP12" s="1002"/>
      <c r="DQ12" s="1000"/>
      <c r="DR12" s="1001"/>
      <c r="DS12" s="1001"/>
      <c r="DT12" s="1001"/>
      <c r="DU12" s="1002"/>
      <c r="DV12" s="1003"/>
      <c r="DW12" s="1004"/>
      <c r="DX12" s="1004"/>
      <c r="DY12" s="1004"/>
      <c r="DZ12" s="1005"/>
      <c r="EA12" s="235"/>
    </row>
    <row r="13" spans="1:131" s="236" customFormat="1" ht="26.25" customHeight="1" x14ac:dyDescent="0.2">
      <c r="A13" s="239">
        <v>7</v>
      </c>
      <c r="B13" s="1038"/>
      <c r="C13" s="1039"/>
      <c r="D13" s="1039"/>
      <c r="E13" s="1039"/>
      <c r="F13" s="1039"/>
      <c r="G13" s="1039"/>
      <c r="H13" s="1039"/>
      <c r="I13" s="1039"/>
      <c r="J13" s="1039"/>
      <c r="K13" s="1039"/>
      <c r="L13" s="1039"/>
      <c r="M13" s="1039"/>
      <c r="N13" s="1039"/>
      <c r="O13" s="1039"/>
      <c r="P13" s="1040"/>
      <c r="Q13" s="1050"/>
      <c r="R13" s="1051"/>
      <c r="S13" s="1051"/>
      <c r="T13" s="1051"/>
      <c r="U13" s="1051"/>
      <c r="V13" s="1051"/>
      <c r="W13" s="1051"/>
      <c r="X13" s="1051"/>
      <c r="Y13" s="1051"/>
      <c r="Z13" s="1051"/>
      <c r="AA13" s="1051"/>
      <c r="AB13" s="1051"/>
      <c r="AC13" s="1051"/>
      <c r="AD13" s="1051"/>
      <c r="AE13" s="1052"/>
      <c r="AF13" s="1044"/>
      <c r="AG13" s="1045"/>
      <c r="AH13" s="1045"/>
      <c r="AI13" s="1045"/>
      <c r="AJ13" s="1046"/>
      <c r="AK13" s="1093"/>
      <c r="AL13" s="1094"/>
      <c r="AM13" s="1094"/>
      <c r="AN13" s="1094"/>
      <c r="AO13" s="1094"/>
      <c r="AP13" s="1094"/>
      <c r="AQ13" s="1094"/>
      <c r="AR13" s="1094"/>
      <c r="AS13" s="1094"/>
      <c r="AT13" s="1094"/>
      <c r="AU13" s="1091"/>
      <c r="AV13" s="1091"/>
      <c r="AW13" s="1091"/>
      <c r="AX13" s="1091"/>
      <c r="AY13" s="1092"/>
      <c r="AZ13" s="233"/>
      <c r="BA13" s="233"/>
      <c r="BB13" s="233"/>
      <c r="BC13" s="233"/>
      <c r="BD13" s="233"/>
      <c r="BE13" s="234"/>
      <c r="BF13" s="234"/>
      <c r="BG13" s="234"/>
      <c r="BH13" s="234"/>
      <c r="BI13" s="234"/>
      <c r="BJ13" s="234"/>
      <c r="BK13" s="234"/>
      <c r="BL13" s="234"/>
      <c r="BM13" s="234"/>
      <c r="BN13" s="234"/>
      <c r="BO13" s="234"/>
      <c r="BP13" s="234"/>
      <c r="BQ13" s="239">
        <v>7</v>
      </c>
      <c r="BR13" s="240"/>
      <c r="BS13" s="1003"/>
      <c r="BT13" s="1004"/>
      <c r="BU13" s="1004"/>
      <c r="BV13" s="1004"/>
      <c r="BW13" s="1004"/>
      <c r="BX13" s="1004"/>
      <c r="BY13" s="1004"/>
      <c r="BZ13" s="1004"/>
      <c r="CA13" s="1004"/>
      <c r="CB13" s="1004"/>
      <c r="CC13" s="1004"/>
      <c r="CD13" s="1004"/>
      <c r="CE13" s="1004"/>
      <c r="CF13" s="1004"/>
      <c r="CG13" s="1025"/>
      <c r="CH13" s="1000"/>
      <c r="CI13" s="1001"/>
      <c r="CJ13" s="1001"/>
      <c r="CK13" s="1001"/>
      <c r="CL13" s="1002"/>
      <c r="CM13" s="1000"/>
      <c r="CN13" s="1001"/>
      <c r="CO13" s="1001"/>
      <c r="CP13" s="1001"/>
      <c r="CQ13" s="1002"/>
      <c r="CR13" s="1000"/>
      <c r="CS13" s="1001"/>
      <c r="CT13" s="1001"/>
      <c r="CU13" s="1001"/>
      <c r="CV13" s="1002"/>
      <c r="CW13" s="1000"/>
      <c r="CX13" s="1001"/>
      <c r="CY13" s="1001"/>
      <c r="CZ13" s="1001"/>
      <c r="DA13" s="1002"/>
      <c r="DB13" s="1000"/>
      <c r="DC13" s="1001"/>
      <c r="DD13" s="1001"/>
      <c r="DE13" s="1001"/>
      <c r="DF13" s="1002"/>
      <c r="DG13" s="1000"/>
      <c r="DH13" s="1001"/>
      <c r="DI13" s="1001"/>
      <c r="DJ13" s="1001"/>
      <c r="DK13" s="1002"/>
      <c r="DL13" s="1000"/>
      <c r="DM13" s="1001"/>
      <c r="DN13" s="1001"/>
      <c r="DO13" s="1001"/>
      <c r="DP13" s="1002"/>
      <c r="DQ13" s="1000"/>
      <c r="DR13" s="1001"/>
      <c r="DS13" s="1001"/>
      <c r="DT13" s="1001"/>
      <c r="DU13" s="1002"/>
      <c r="DV13" s="1003"/>
      <c r="DW13" s="1004"/>
      <c r="DX13" s="1004"/>
      <c r="DY13" s="1004"/>
      <c r="DZ13" s="1005"/>
      <c r="EA13" s="235"/>
    </row>
    <row r="14" spans="1:131" s="236" customFormat="1" ht="26.25" customHeight="1" x14ac:dyDescent="0.2">
      <c r="A14" s="239">
        <v>8</v>
      </c>
      <c r="B14" s="1038"/>
      <c r="C14" s="1039"/>
      <c r="D14" s="1039"/>
      <c r="E14" s="1039"/>
      <c r="F14" s="1039"/>
      <c r="G14" s="1039"/>
      <c r="H14" s="1039"/>
      <c r="I14" s="1039"/>
      <c r="J14" s="1039"/>
      <c r="K14" s="1039"/>
      <c r="L14" s="1039"/>
      <c r="M14" s="1039"/>
      <c r="N14" s="1039"/>
      <c r="O14" s="1039"/>
      <c r="P14" s="1040"/>
      <c r="Q14" s="1050"/>
      <c r="R14" s="1051"/>
      <c r="S14" s="1051"/>
      <c r="T14" s="1051"/>
      <c r="U14" s="1051"/>
      <c r="V14" s="1051"/>
      <c r="W14" s="1051"/>
      <c r="X14" s="1051"/>
      <c r="Y14" s="1051"/>
      <c r="Z14" s="1051"/>
      <c r="AA14" s="1051"/>
      <c r="AB14" s="1051"/>
      <c r="AC14" s="1051"/>
      <c r="AD14" s="1051"/>
      <c r="AE14" s="1052"/>
      <c r="AF14" s="1044"/>
      <c r="AG14" s="1045"/>
      <c r="AH14" s="1045"/>
      <c r="AI14" s="1045"/>
      <c r="AJ14" s="1046"/>
      <c r="AK14" s="1093"/>
      <c r="AL14" s="1094"/>
      <c r="AM14" s="1094"/>
      <c r="AN14" s="1094"/>
      <c r="AO14" s="1094"/>
      <c r="AP14" s="1094"/>
      <c r="AQ14" s="1094"/>
      <c r="AR14" s="1094"/>
      <c r="AS14" s="1094"/>
      <c r="AT14" s="1094"/>
      <c r="AU14" s="1091"/>
      <c r="AV14" s="1091"/>
      <c r="AW14" s="1091"/>
      <c r="AX14" s="1091"/>
      <c r="AY14" s="1092"/>
      <c r="AZ14" s="233"/>
      <c r="BA14" s="233"/>
      <c r="BB14" s="233"/>
      <c r="BC14" s="233"/>
      <c r="BD14" s="233"/>
      <c r="BE14" s="234"/>
      <c r="BF14" s="234"/>
      <c r="BG14" s="234"/>
      <c r="BH14" s="234"/>
      <c r="BI14" s="234"/>
      <c r="BJ14" s="234"/>
      <c r="BK14" s="234"/>
      <c r="BL14" s="234"/>
      <c r="BM14" s="234"/>
      <c r="BN14" s="234"/>
      <c r="BO14" s="234"/>
      <c r="BP14" s="234"/>
      <c r="BQ14" s="239">
        <v>8</v>
      </c>
      <c r="BR14" s="240"/>
      <c r="BS14" s="1003"/>
      <c r="BT14" s="1004"/>
      <c r="BU14" s="1004"/>
      <c r="BV14" s="1004"/>
      <c r="BW14" s="1004"/>
      <c r="BX14" s="1004"/>
      <c r="BY14" s="1004"/>
      <c r="BZ14" s="1004"/>
      <c r="CA14" s="1004"/>
      <c r="CB14" s="1004"/>
      <c r="CC14" s="1004"/>
      <c r="CD14" s="1004"/>
      <c r="CE14" s="1004"/>
      <c r="CF14" s="1004"/>
      <c r="CG14" s="1025"/>
      <c r="CH14" s="1000"/>
      <c r="CI14" s="1001"/>
      <c r="CJ14" s="1001"/>
      <c r="CK14" s="1001"/>
      <c r="CL14" s="1002"/>
      <c r="CM14" s="1000"/>
      <c r="CN14" s="1001"/>
      <c r="CO14" s="1001"/>
      <c r="CP14" s="1001"/>
      <c r="CQ14" s="1002"/>
      <c r="CR14" s="1000"/>
      <c r="CS14" s="1001"/>
      <c r="CT14" s="1001"/>
      <c r="CU14" s="1001"/>
      <c r="CV14" s="1002"/>
      <c r="CW14" s="1000"/>
      <c r="CX14" s="1001"/>
      <c r="CY14" s="1001"/>
      <c r="CZ14" s="1001"/>
      <c r="DA14" s="1002"/>
      <c r="DB14" s="1000"/>
      <c r="DC14" s="1001"/>
      <c r="DD14" s="1001"/>
      <c r="DE14" s="1001"/>
      <c r="DF14" s="1002"/>
      <c r="DG14" s="1000"/>
      <c r="DH14" s="1001"/>
      <c r="DI14" s="1001"/>
      <c r="DJ14" s="1001"/>
      <c r="DK14" s="1002"/>
      <c r="DL14" s="1000"/>
      <c r="DM14" s="1001"/>
      <c r="DN14" s="1001"/>
      <c r="DO14" s="1001"/>
      <c r="DP14" s="1002"/>
      <c r="DQ14" s="1000"/>
      <c r="DR14" s="1001"/>
      <c r="DS14" s="1001"/>
      <c r="DT14" s="1001"/>
      <c r="DU14" s="1002"/>
      <c r="DV14" s="1003"/>
      <c r="DW14" s="1004"/>
      <c r="DX14" s="1004"/>
      <c r="DY14" s="1004"/>
      <c r="DZ14" s="1005"/>
      <c r="EA14" s="235"/>
    </row>
    <row r="15" spans="1:131" s="236" customFormat="1" ht="26.25" customHeight="1" x14ac:dyDescent="0.2">
      <c r="A15" s="239">
        <v>9</v>
      </c>
      <c r="B15" s="1038"/>
      <c r="C15" s="1039"/>
      <c r="D15" s="1039"/>
      <c r="E15" s="1039"/>
      <c r="F15" s="1039"/>
      <c r="G15" s="1039"/>
      <c r="H15" s="1039"/>
      <c r="I15" s="1039"/>
      <c r="J15" s="1039"/>
      <c r="K15" s="1039"/>
      <c r="L15" s="1039"/>
      <c r="M15" s="1039"/>
      <c r="N15" s="1039"/>
      <c r="O15" s="1039"/>
      <c r="P15" s="1040"/>
      <c r="Q15" s="1050"/>
      <c r="R15" s="1051"/>
      <c r="S15" s="1051"/>
      <c r="T15" s="1051"/>
      <c r="U15" s="1051"/>
      <c r="V15" s="1051"/>
      <c r="W15" s="1051"/>
      <c r="X15" s="1051"/>
      <c r="Y15" s="1051"/>
      <c r="Z15" s="1051"/>
      <c r="AA15" s="1051"/>
      <c r="AB15" s="1051"/>
      <c r="AC15" s="1051"/>
      <c r="AD15" s="1051"/>
      <c r="AE15" s="1052"/>
      <c r="AF15" s="1044"/>
      <c r="AG15" s="1045"/>
      <c r="AH15" s="1045"/>
      <c r="AI15" s="1045"/>
      <c r="AJ15" s="1046"/>
      <c r="AK15" s="1093"/>
      <c r="AL15" s="1094"/>
      <c r="AM15" s="1094"/>
      <c r="AN15" s="1094"/>
      <c r="AO15" s="1094"/>
      <c r="AP15" s="1094"/>
      <c r="AQ15" s="1094"/>
      <c r="AR15" s="1094"/>
      <c r="AS15" s="1094"/>
      <c r="AT15" s="1094"/>
      <c r="AU15" s="1091"/>
      <c r="AV15" s="1091"/>
      <c r="AW15" s="1091"/>
      <c r="AX15" s="1091"/>
      <c r="AY15" s="1092"/>
      <c r="AZ15" s="233"/>
      <c r="BA15" s="233"/>
      <c r="BB15" s="233"/>
      <c r="BC15" s="233"/>
      <c r="BD15" s="233"/>
      <c r="BE15" s="234"/>
      <c r="BF15" s="234"/>
      <c r="BG15" s="234"/>
      <c r="BH15" s="234"/>
      <c r="BI15" s="234"/>
      <c r="BJ15" s="234"/>
      <c r="BK15" s="234"/>
      <c r="BL15" s="234"/>
      <c r="BM15" s="234"/>
      <c r="BN15" s="234"/>
      <c r="BO15" s="234"/>
      <c r="BP15" s="234"/>
      <c r="BQ15" s="239">
        <v>9</v>
      </c>
      <c r="BR15" s="240"/>
      <c r="BS15" s="1003"/>
      <c r="BT15" s="1004"/>
      <c r="BU15" s="1004"/>
      <c r="BV15" s="1004"/>
      <c r="BW15" s="1004"/>
      <c r="BX15" s="1004"/>
      <c r="BY15" s="1004"/>
      <c r="BZ15" s="1004"/>
      <c r="CA15" s="1004"/>
      <c r="CB15" s="1004"/>
      <c r="CC15" s="1004"/>
      <c r="CD15" s="1004"/>
      <c r="CE15" s="1004"/>
      <c r="CF15" s="1004"/>
      <c r="CG15" s="1025"/>
      <c r="CH15" s="1000"/>
      <c r="CI15" s="1001"/>
      <c r="CJ15" s="1001"/>
      <c r="CK15" s="1001"/>
      <c r="CL15" s="1002"/>
      <c r="CM15" s="1000"/>
      <c r="CN15" s="1001"/>
      <c r="CO15" s="1001"/>
      <c r="CP15" s="1001"/>
      <c r="CQ15" s="1002"/>
      <c r="CR15" s="1000"/>
      <c r="CS15" s="1001"/>
      <c r="CT15" s="1001"/>
      <c r="CU15" s="1001"/>
      <c r="CV15" s="1002"/>
      <c r="CW15" s="1000"/>
      <c r="CX15" s="1001"/>
      <c r="CY15" s="1001"/>
      <c r="CZ15" s="1001"/>
      <c r="DA15" s="1002"/>
      <c r="DB15" s="1000"/>
      <c r="DC15" s="1001"/>
      <c r="DD15" s="1001"/>
      <c r="DE15" s="1001"/>
      <c r="DF15" s="1002"/>
      <c r="DG15" s="1000"/>
      <c r="DH15" s="1001"/>
      <c r="DI15" s="1001"/>
      <c r="DJ15" s="1001"/>
      <c r="DK15" s="1002"/>
      <c r="DL15" s="1000"/>
      <c r="DM15" s="1001"/>
      <c r="DN15" s="1001"/>
      <c r="DO15" s="1001"/>
      <c r="DP15" s="1002"/>
      <c r="DQ15" s="1000"/>
      <c r="DR15" s="1001"/>
      <c r="DS15" s="1001"/>
      <c r="DT15" s="1001"/>
      <c r="DU15" s="1002"/>
      <c r="DV15" s="1003"/>
      <c r="DW15" s="1004"/>
      <c r="DX15" s="1004"/>
      <c r="DY15" s="1004"/>
      <c r="DZ15" s="1005"/>
      <c r="EA15" s="235"/>
    </row>
    <row r="16" spans="1:131" s="236" customFormat="1" ht="26.25" customHeight="1" x14ac:dyDescent="0.2">
      <c r="A16" s="239">
        <v>10</v>
      </c>
      <c r="B16" s="1038"/>
      <c r="C16" s="1039"/>
      <c r="D16" s="1039"/>
      <c r="E16" s="1039"/>
      <c r="F16" s="1039"/>
      <c r="G16" s="1039"/>
      <c r="H16" s="1039"/>
      <c r="I16" s="1039"/>
      <c r="J16" s="1039"/>
      <c r="K16" s="1039"/>
      <c r="L16" s="1039"/>
      <c r="M16" s="1039"/>
      <c r="N16" s="1039"/>
      <c r="O16" s="1039"/>
      <c r="P16" s="1040"/>
      <c r="Q16" s="1050"/>
      <c r="R16" s="1051"/>
      <c r="S16" s="1051"/>
      <c r="T16" s="1051"/>
      <c r="U16" s="1051"/>
      <c r="V16" s="1051"/>
      <c r="W16" s="1051"/>
      <c r="X16" s="1051"/>
      <c r="Y16" s="1051"/>
      <c r="Z16" s="1051"/>
      <c r="AA16" s="1051"/>
      <c r="AB16" s="1051"/>
      <c r="AC16" s="1051"/>
      <c r="AD16" s="1051"/>
      <c r="AE16" s="1052"/>
      <c r="AF16" s="1044"/>
      <c r="AG16" s="1045"/>
      <c r="AH16" s="1045"/>
      <c r="AI16" s="1045"/>
      <c r="AJ16" s="1046"/>
      <c r="AK16" s="1093"/>
      <c r="AL16" s="1094"/>
      <c r="AM16" s="1094"/>
      <c r="AN16" s="1094"/>
      <c r="AO16" s="1094"/>
      <c r="AP16" s="1094"/>
      <c r="AQ16" s="1094"/>
      <c r="AR16" s="1094"/>
      <c r="AS16" s="1094"/>
      <c r="AT16" s="1094"/>
      <c r="AU16" s="1091"/>
      <c r="AV16" s="1091"/>
      <c r="AW16" s="1091"/>
      <c r="AX16" s="1091"/>
      <c r="AY16" s="1092"/>
      <c r="AZ16" s="233"/>
      <c r="BA16" s="233"/>
      <c r="BB16" s="233"/>
      <c r="BC16" s="233"/>
      <c r="BD16" s="233"/>
      <c r="BE16" s="234"/>
      <c r="BF16" s="234"/>
      <c r="BG16" s="234"/>
      <c r="BH16" s="234"/>
      <c r="BI16" s="234"/>
      <c r="BJ16" s="234"/>
      <c r="BK16" s="234"/>
      <c r="BL16" s="234"/>
      <c r="BM16" s="234"/>
      <c r="BN16" s="234"/>
      <c r="BO16" s="234"/>
      <c r="BP16" s="234"/>
      <c r="BQ16" s="239">
        <v>10</v>
      </c>
      <c r="BR16" s="240"/>
      <c r="BS16" s="1003"/>
      <c r="BT16" s="1004"/>
      <c r="BU16" s="1004"/>
      <c r="BV16" s="1004"/>
      <c r="BW16" s="1004"/>
      <c r="BX16" s="1004"/>
      <c r="BY16" s="1004"/>
      <c r="BZ16" s="1004"/>
      <c r="CA16" s="1004"/>
      <c r="CB16" s="1004"/>
      <c r="CC16" s="1004"/>
      <c r="CD16" s="1004"/>
      <c r="CE16" s="1004"/>
      <c r="CF16" s="1004"/>
      <c r="CG16" s="1025"/>
      <c r="CH16" s="1000"/>
      <c r="CI16" s="1001"/>
      <c r="CJ16" s="1001"/>
      <c r="CK16" s="1001"/>
      <c r="CL16" s="1002"/>
      <c r="CM16" s="1000"/>
      <c r="CN16" s="1001"/>
      <c r="CO16" s="1001"/>
      <c r="CP16" s="1001"/>
      <c r="CQ16" s="1002"/>
      <c r="CR16" s="1000"/>
      <c r="CS16" s="1001"/>
      <c r="CT16" s="1001"/>
      <c r="CU16" s="1001"/>
      <c r="CV16" s="1002"/>
      <c r="CW16" s="1000"/>
      <c r="CX16" s="1001"/>
      <c r="CY16" s="1001"/>
      <c r="CZ16" s="1001"/>
      <c r="DA16" s="1002"/>
      <c r="DB16" s="1000"/>
      <c r="DC16" s="1001"/>
      <c r="DD16" s="1001"/>
      <c r="DE16" s="1001"/>
      <c r="DF16" s="1002"/>
      <c r="DG16" s="1000"/>
      <c r="DH16" s="1001"/>
      <c r="DI16" s="1001"/>
      <c r="DJ16" s="1001"/>
      <c r="DK16" s="1002"/>
      <c r="DL16" s="1000"/>
      <c r="DM16" s="1001"/>
      <c r="DN16" s="1001"/>
      <c r="DO16" s="1001"/>
      <c r="DP16" s="1002"/>
      <c r="DQ16" s="1000"/>
      <c r="DR16" s="1001"/>
      <c r="DS16" s="1001"/>
      <c r="DT16" s="1001"/>
      <c r="DU16" s="1002"/>
      <c r="DV16" s="1003"/>
      <c r="DW16" s="1004"/>
      <c r="DX16" s="1004"/>
      <c r="DY16" s="1004"/>
      <c r="DZ16" s="1005"/>
      <c r="EA16" s="235"/>
    </row>
    <row r="17" spans="1:131" s="236" customFormat="1" ht="26.25" customHeight="1" x14ac:dyDescent="0.2">
      <c r="A17" s="239">
        <v>11</v>
      </c>
      <c r="B17" s="1038"/>
      <c r="C17" s="1039"/>
      <c r="D17" s="1039"/>
      <c r="E17" s="1039"/>
      <c r="F17" s="1039"/>
      <c r="G17" s="1039"/>
      <c r="H17" s="1039"/>
      <c r="I17" s="1039"/>
      <c r="J17" s="1039"/>
      <c r="K17" s="1039"/>
      <c r="L17" s="1039"/>
      <c r="M17" s="1039"/>
      <c r="N17" s="1039"/>
      <c r="O17" s="1039"/>
      <c r="P17" s="1040"/>
      <c r="Q17" s="1050"/>
      <c r="R17" s="1051"/>
      <c r="S17" s="1051"/>
      <c r="T17" s="1051"/>
      <c r="U17" s="1051"/>
      <c r="V17" s="1051"/>
      <c r="W17" s="1051"/>
      <c r="X17" s="1051"/>
      <c r="Y17" s="1051"/>
      <c r="Z17" s="1051"/>
      <c r="AA17" s="1051"/>
      <c r="AB17" s="1051"/>
      <c r="AC17" s="1051"/>
      <c r="AD17" s="1051"/>
      <c r="AE17" s="1052"/>
      <c r="AF17" s="1044"/>
      <c r="AG17" s="1045"/>
      <c r="AH17" s="1045"/>
      <c r="AI17" s="1045"/>
      <c r="AJ17" s="1046"/>
      <c r="AK17" s="1093"/>
      <c r="AL17" s="1094"/>
      <c r="AM17" s="1094"/>
      <c r="AN17" s="1094"/>
      <c r="AO17" s="1094"/>
      <c r="AP17" s="1094"/>
      <c r="AQ17" s="1094"/>
      <c r="AR17" s="1094"/>
      <c r="AS17" s="1094"/>
      <c r="AT17" s="1094"/>
      <c r="AU17" s="1091"/>
      <c r="AV17" s="1091"/>
      <c r="AW17" s="1091"/>
      <c r="AX17" s="1091"/>
      <c r="AY17" s="1092"/>
      <c r="AZ17" s="233"/>
      <c r="BA17" s="233"/>
      <c r="BB17" s="233"/>
      <c r="BC17" s="233"/>
      <c r="BD17" s="233"/>
      <c r="BE17" s="234"/>
      <c r="BF17" s="234"/>
      <c r="BG17" s="234"/>
      <c r="BH17" s="234"/>
      <c r="BI17" s="234"/>
      <c r="BJ17" s="234"/>
      <c r="BK17" s="234"/>
      <c r="BL17" s="234"/>
      <c r="BM17" s="234"/>
      <c r="BN17" s="234"/>
      <c r="BO17" s="234"/>
      <c r="BP17" s="234"/>
      <c r="BQ17" s="239">
        <v>11</v>
      </c>
      <c r="BR17" s="240"/>
      <c r="BS17" s="1003"/>
      <c r="BT17" s="1004"/>
      <c r="BU17" s="1004"/>
      <c r="BV17" s="1004"/>
      <c r="BW17" s="1004"/>
      <c r="BX17" s="1004"/>
      <c r="BY17" s="1004"/>
      <c r="BZ17" s="1004"/>
      <c r="CA17" s="1004"/>
      <c r="CB17" s="1004"/>
      <c r="CC17" s="1004"/>
      <c r="CD17" s="1004"/>
      <c r="CE17" s="1004"/>
      <c r="CF17" s="1004"/>
      <c r="CG17" s="1025"/>
      <c r="CH17" s="1000"/>
      <c r="CI17" s="1001"/>
      <c r="CJ17" s="1001"/>
      <c r="CK17" s="1001"/>
      <c r="CL17" s="1002"/>
      <c r="CM17" s="1000"/>
      <c r="CN17" s="1001"/>
      <c r="CO17" s="1001"/>
      <c r="CP17" s="1001"/>
      <c r="CQ17" s="1002"/>
      <c r="CR17" s="1000"/>
      <c r="CS17" s="1001"/>
      <c r="CT17" s="1001"/>
      <c r="CU17" s="1001"/>
      <c r="CV17" s="1002"/>
      <c r="CW17" s="1000"/>
      <c r="CX17" s="1001"/>
      <c r="CY17" s="1001"/>
      <c r="CZ17" s="1001"/>
      <c r="DA17" s="1002"/>
      <c r="DB17" s="1000"/>
      <c r="DC17" s="1001"/>
      <c r="DD17" s="1001"/>
      <c r="DE17" s="1001"/>
      <c r="DF17" s="1002"/>
      <c r="DG17" s="1000"/>
      <c r="DH17" s="1001"/>
      <c r="DI17" s="1001"/>
      <c r="DJ17" s="1001"/>
      <c r="DK17" s="1002"/>
      <c r="DL17" s="1000"/>
      <c r="DM17" s="1001"/>
      <c r="DN17" s="1001"/>
      <c r="DO17" s="1001"/>
      <c r="DP17" s="1002"/>
      <c r="DQ17" s="1000"/>
      <c r="DR17" s="1001"/>
      <c r="DS17" s="1001"/>
      <c r="DT17" s="1001"/>
      <c r="DU17" s="1002"/>
      <c r="DV17" s="1003"/>
      <c r="DW17" s="1004"/>
      <c r="DX17" s="1004"/>
      <c r="DY17" s="1004"/>
      <c r="DZ17" s="1005"/>
      <c r="EA17" s="235"/>
    </row>
    <row r="18" spans="1:131" s="236" customFormat="1" ht="26.25" customHeight="1" x14ac:dyDescent="0.2">
      <c r="A18" s="239">
        <v>12</v>
      </c>
      <c r="B18" s="1038"/>
      <c r="C18" s="1039"/>
      <c r="D18" s="1039"/>
      <c r="E18" s="1039"/>
      <c r="F18" s="1039"/>
      <c r="G18" s="1039"/>
      <c r="H18" s="1039"/>
      <c r="I18" s="1039"/>
      <c r="J18" s="1039"/>
      <c r="K18" s="1039"/>
      <c r="L18" s="1039"/>
      <c r="M18" s="1039"/>
      <c r="N18" s="1039"/>
      <c r="O18" s="1039"/>
      <c r="P18" s="1040"/>
      <c r="Q18" s="1050"/>
      <c r="R18" s="1051"/>
      <c r="S18" s="1051"/>
      <c r="T18" s="1051"/>
      <c r="U18" s="1051"/>
      <c r="V18" s="1051"/>
      <c r="W18" s="1051"/>
      <c r="X18" s="1051"/>
      <c r="Y18" s="1051"/>
      <c r="Z18" s="1051"/>
      <c r="AA18" s="1051"/>
      <c r="AB18" s="1051"/>
      <c r="AC18" s="1051"/>
      <c r="AD18" s="1051"/>
      <c r="AE18" s="1052"/>
      <c r="AF18" s="1044"/>
      <c r="AG18" s="1045"/>
      <c r="AH18" s="1045"/>
      <c r="AI18" s="1045"/>
      <c r="AJ18" s="1046"/>
      <c r="AK18" s="1093"/>
      <c r="AL18" s="1094"/>
      <c r="AM18" s="1094"/>
      <c r="AN18" s="1094"/>
      <c r="AO18" s="1094"/>
      <c r="AP18" s="1094"/>
      <c r="AQ18" s="1094"/>
      <c r="AR18" s="1094"/>
      <c r="AS18" s="1094"/>
      <c r="AT18" s="1094"/>
      <c r="AU18" s="1091"/>
      <c r="AV18" s="1091"/>
      <c r="AW18" s="1091"/>
      <c r="AX18" s="1091"/>
      <c r="AY18" s="1092"/>
      <c r="AZ18" s="233"/>
      <c r="BA18" s="233"/>
      <c r="BB18" s="233"/>
      <c r="BC18" s="233"/>
      <c r="BD18" s="233"/>
      <c r="BE18" s="234"/>
      <c r="BF18" s="234"/>
      <c r="BG18" s="234"/>
      <c r="BH18" s="234"/>
      <c r="BI18" s="234"/>
      <c r="BJ18" s="234"/>
      <c r="BK18" s="234"/>
      <c r="BL18" s="234"/>
      <c r="BM18" s="234"/>
      <c r="BN18" s="234"/>
      <c r="BO18" s="234"/>
      <c r="BP18" s="234"/>
      <c r="BQ18" s="239">
        <v>12</v>
      </c>
      <c r="BR18" s="240"/>
      <c r="BS18" s="1003"/>
      <c r="BT18" s="1004"/>
      <c r="BU18" s="1004"/>
      <c r="BV18" s="1004"/>
      <c r="BW18" s="1004"/>
      <c r="BX18" s="1004"/>
      <c r="BY18" s="1004"/>
      <c r="BZ18" s="1004"/>
      <c r="CA18" s="1004"/>
      <c r="CB18" s="1004"/>
      <c r="CC18" s="1004"/>
      <c r="CD18" s="1004"/>
      <c r="CE18" s="1004"/>
      <c r="CF18" s="1004"/>
      <c r="CG18" s="1025"/>
      <c r="CH18" s="1000"/>
      <c r="CI18" s="1001"/>
      <c r="CJ18" s="1001"/>
      <c r="CK18" s="1001"/>
      <c r="CL18" s="1002"/>
      <c r="CM18" s="1000"/>
      <c r="CN18" s="1001"/>
      <c r="CO18" s="1001"/>
      <c r="CP18" s="1001"/>
      <c r="CQ18" s="1002"/>
      <c r="CR18" s="1000"/>
      <c r="CS18" s="1001"/>
      <c r="CT18" s="1001"/>
      <c r="CU18" s="1001"/>
      <c r="CV18" s="1002"/>
      <c r="CW18" s="1000"/>
      <c r="CX18" s="1001"/>
      <c r="CY18" s="1001"/>
      <c r="CZ18" s="1001"/>
      <c r="DA18" s="1002"/>
      <c r="DB18" s="1000"/>
      <c r="DC18" s="1001"/>
      <c r="DD18" s="1001"/>
      <c r="DE18" s="1001"/>
      <c r="DF18" s="1002"/>
      <c r="DG18" s="1000"/>
      <c r="DH18" s="1001"/>
      <c r="DI18" s="1001"/>
      <c r="DJ18" s="1001"/>
      <c r="DK18" s="1002"/>
      <c r="DL18" s="1000"/>
      <c r="DM18" s="1001"/>
      <c r="DN18" s="1001"/>
      <c r="DO18" s="1001"/>
      <c r="DP18" s="1002"/>
      <c r="DQ18" s="1000"/>
      <c r="DR18" s="1001"/>
      <c r="DS18" s="1001"/>
      <c r="DT18" s="1001"/>
      <c r="DU18" s="1002"/>
      <c r="DV18" s="1003"/>
      <c r="DW18" s="1004"/>
      <c r="DX18" s="1004"/>
      <c r="DY18" s="1004"/>
      <c r="DZ18" s="1005"/>
      <c r="EA18" s="235"/>
    </row>
    <row r="19" spans="1:131" s="236" customFormat="1" ht="26.25" customHeight="1" x14ac:dyDescent="0.2">
      <c r="A19" s="239">
        <v>13</v>
      </c>
      <c r="B19" s="1038"/>
      <c r="C19" s="1039"/>
      <c r="D19" s="1039"/>
      <c r="E19" s="1039"/>
      <c r="F19" s="1039"/>
      <c r="G19" s="1039"/>
      <c r="H19" s="1039"/>
      <c r="I19" s="1039"/>
      <c r="J19" s="1039"/>
      <c r="K19" s="1039"/>
      <c r="L19" s="1039"/>
      <c r="M19" s="1039"/>
      <c r="N19" s="1039"/>
      <c r="O19" s="1039"/>
      <c r="P19" s="1040"/>
      <c r="Q19" s="1050"/>
      <c r="R19" s="1051"/>
      <c r="S19" s="1051"/>
      <c r="T19" s="1051"/>
      <c r="U19" s="1051"/>
      <c r="V19" s="1051"/>
      <c r="W19" s="1051"/>
      <c r="X19" s="1051"/>
      <c r="Y19" s="1051"/>
      <c r="Z19" s="1051"/>
      <c r="AA19" s="1051"/>
      <c r="AB19" s="1051"/>
      <c r="AC19" s="1051"/>
      <c r="AD19" s="1051"/>
      <c r="AE19" s="1052"/>
      <c r="AF19" s="1044"/>
      <c r="AG19" s="1045"/>
      <c r="AH19" s="1045"/>
      <c r="AI19" s="1045"/>
      <c r="AJ19" s="1046"/>
      <c r="AK19" s="1093"/>
      <c r="AL19" s="1094"/>
      <c r="AM19" s="1094"/>
      <c r="AN19" s="1094"/>
      <c r="AO19" s="1094"/>
      <c r="AP19" s="1094"/>
      <c r="AQ19" s="1094"/>
      <c r="AR19" s="1094"/>
      <c r="AS19" s="1094"/>
      <c r="AT19" s="1094"/>
      <c r="AU19" s="1091"/>
      <c r="AV19" s="1091"/>
      <c r="AW19" s="1091"/>
      <c r="AX19" s="1091"/>
      <c r="AY19" s="1092"/>
      <c r="AZ19" s="233"/>
      <c r="BA19" s="233"/>
      <c r="BB19" s="233"/>
      <c r="BC19" s="233"/>
      <c r="BD19" s="233"/>
      <c r="BE19" s="234"/>
      <c r="BF19" s="234"/>
      <c r="BG19" s="234"/>
      <c r="BH19" s="234"/>
      <c r="BI19" s="234"/>
      <c r="BJ19" s="234"/>
      <c r="BK19" s="234"/>
      <c r="BL19" s="234"/>
      <c r="BM19" s="234"/>
      <c r="BN19" s="234"/>
      <c r="BO19" s="234"/>
      <c r="BP19" s="234"/>
      <c r="BQ19" s="239">
        <v>13</v>
      </c>
      <c r="BR19" s="240"/>
      <c r="BS19" s="1003"/>
      <c r="BT19" s="1004"/>
      <c r="BU19" s="1004"/>
      <c r="BV19" s="1004"/>
      <c r="BW19" s="1004"/>
      <c r="BX19" s="1004"/>
      <c r="BY19" s="1004"/>
      <c r="BZ19" s="1004"/>
      <c r="CA19" s="1004"/>
      <c r="CB19" s="1004"/>
      <c r="CC19" s="1004"/>
      <c r="CD19" s="1004"/>
      <c r="CE19" s="1004"/>
      <c r="CF19" s="1004"/>
      <c r="CG19" s="1025"/>
      <c r="CH19" s="1000"/>
      <c r="CI19" s="1001"/>
      <c r="CJ19" s="1001"/>
      <c r="CK19" s="1001"/>
      <c r="CL19" s="1002"/>
      <c r="CM19" s="1000"/>
      <c r="CN19" s="1001"/>
      <c r="CO19" s="1001"/>
      <c r="CP19" s="1001"/>
      <c r="CQ19" s="1002"/>
      <c r="CR19" s="1000"/>
      <c r="CS19" s="1001"/>
      <c r="CT19" s="1001"/>
      <c r="CU19" s="1001"/>
      <c r="CV19" s="1002"/>
      <c r="CW19" s="1000"/>
      <c r="CX19" s="1001"/>
      <c r="CY19" s="1001"/>
      <c r="CZ19" s="1001"/>
      <c r="DA19" s="1002"/>
      <c r="DB19" s="1000"/>
      <c r="DC19" s="1001"/>
      <c r="DD19" s="1001"/>
      <c r="DE19" s="1001"/>
      <c r="DF19" s="1002"/>
      <c r="DG19" s="1000"/>
      <c r="DH19" s="1001"/>
      <c r="DI19" s="1001"/>
      <c r="DJ19" s="1001"/>
      <c r="DK19" s="1002"/>
      <c r="DL19" s="1000"/>
      <c r="DM19" s="1001"/>
      <c r="DN19" s="1001"/>
      <c r="DO19" s="1001"/>
      <c r="DP19" s="1002"/>
      <c r="DQ19" s="1000"/>
      <c r="DR19" s="1001"/>
      <c r="DS19" s="1001"/>
      <c r="DT19" s="1001"/>
      <c r="DU19" s="1002"/>
      <c r="DV19" s="1003"/>
      <c r="DW19" s="1004"/>
      <c r="DX19" s="1004"/>
      <c r="DY19" s="1004"/>
      <c r="DZ19" s="1005"/>
      <c r="EA19" s="235"/>
    </row>
    <row r="20" spans="1:131" s="236" customFormat="1" ht="26.25" customHeight="1" x14ac:dyDescent="0.2">
      <c r="A20" s="239">
        <v>14</v>
      </c>
      <c r="B20" s="1038"/>
      <c r="C20" s="1039"/>
      <c r="D20" s="1039"/>
      <c r="E20" s="1039"/>
      <c r="F20" s="1039"/>
      <c r="G20" s="1039"/>
      <c r="H20" s="1039"/>
      <c r="I20" s="1039"/>
      <c r="J20" s="1039"/>
      <c r="K20" s="1039"/>
      <c r="L20" s="1039"/>
      <c r="M20" s="1039"/>
      <c r="N20" s="1039"/>
      <c r="O20" s="1039"/>
      <c r="P20" s="1040"/>
      <c r="Q20" s="1050"/>
      <c r="R20" s="1051"/>
      <c r="S20" s="1051"/>
      <c r="T20" s="1051"/>
      <c r="U20" s="1051"/>
      <c r="V20" s="1051"/>
      <c r="W20" s="1051"/>
      <c r="X20" s="1051"/>
      <c r="Y20" s="1051"/>
      <c r="Z20" s="1051"/>
      <c r="AA20" s="1051"/>
      <c r="AB20" s="1051"/>
      <c r="AC20" s="1051"/>
      <c r="AD20" s="1051"/>
      <c r="AE20" s="1052"/>
      <c r="AF20" s="1044"/>
      <c r="AG20" s="1045"/>
      <c r="AH20" s="1045"/>
      <c r="AI20" s="1045"/>
      <c r="AJ20" s="1046"/>
      <c r="AK20" s="1093"/>
      <c r="AL20" s="1094"/>
      <c r="AM20" s="1094"/>
      <c r="AN20" s="1094"/>
      <c r="AO20" s="1094"/>
      <c r="AP20" s="1094"/>
      <c r="AQ20" s="1094"/>
      <c r="AR20" s="1094"/>
      <c r="AS20" s="1094"/>
      <c r="AT20" s="1094"/>
      <c r="AU20" s="1091"/>
      <c r="AV20" s="1091"/>
      <c r="AW20" s="1091"/>
      <c r="AX20" s="1091"/>
      <c r="AY20" s="1092"/>
      <c r="AZ20" s="233"/>
      <c r="BA20" s="233"/>
      <c r="BB20" s="233"/>
      <c r="BC20" s="233"/>
      <c r="BD20" s="233"/>
      <c r="BE20" s="234"/>
      <c r="BF20" s="234"/>
      <c r="BG20" s="234"/>
      <c r="BH20" s="234"/>
      <c r="BI20" s="234"/>
      <c r="BJ20" s="234"/>
      <c r="BK20" s="234"/>
      <c r="BL20" s="234"/>
      <c r="BM20" s="234"/>
      <c r="BN20" s="234"/>
      <c r="BO20" s="234"/>
      <c r="BP20" s="234"/>
      <c r="BQ20" s="239">
        <v>14</v>
      </c>
      <c r="BR20" s="240"/>
      <c r="BS20" s="1003"/>
      <c r="BT20" s="1004"/>
      <c r="BU20" s="1004"/>
      <c r="BV20" s="1004"/>
      <c r="BW20" s="1004"/>
      <c r="BX20" s="1004"/>
      <c r="BY20" s="1004"/>
      <c r="BZ20" s="1004"/>
      <c r="CA20" s="1004"/>
      <c r="CB20" s="1004"/>
      <c r="CC20" s="1004"/>
      <c r="CD20" s="1004"/>
      <c r="CE20" s="1004"/>
      <c r="CF20" s="1004"/>
      <c r="CG20" s="1025"/>
      <c r="CH20" s="1000"/>
      <c r="CI20" s="1001"/>
      <c r="CJ20" s="1001"/>
      <c r="CK20" s="1001"/>
      <c r="CL20" s="1002"/>
      <c r="CM20" s="1000"/>
      <c r="CN20" s="1001"/>
      <c r="CO20" s="1001"/>
      <c r="CP20" s="1001"/>
      <c r="CQ20" s="1002"/>
      <c r="CR20" s="1000"/>
      <c r="CS20" s="1001"/>
      <c r="CT20" s="1001"/>
      <c r="CU20" s="1001"/>
      <c r="CV20" s="1002"/>
      <c r="CW20" s="1000"/>
      <c r="CX20" s="1001"/>
      <c r="CY20" s="1001"/>
      <c r="CZ20" s="1001"/>
      <c r="DA20" s="1002"/>
      <c r="DB20" s="1000"/>
      <c r="DC20" s="1001"/>
      <c r="DD20" s="1001"/>
      <c r="DE20" s="1001"/>
      <c r="DF20" s="1002"/>
      <c r="DG20" s="1000"/>
      <c r="DH20" s="1001"/>
      <c r="DI20" s="1001"/>
      <c r="DJ20" s="1001"/>
      <c r="DK20" s="1002"/>
      <c r="DL20" s="1000"/>
      <c r="DM20" s="1001"/>
      <c r="DN20" s="1001"/>
      <c r="DO20" s="1001"/>
      <c r="DP20" s="1002"/>
      <c r="DQ20" s="1000"/>
      <c r="DR20" s="1001"/>
      <c r="DS20" s="1001"/>
      <c r="DT20" s="1001"/>
      <c r="DU20" s="1002"/>
      <c r="DV20" s="1003"/>
      <c r="DW20" s="1004"/>
      <c r="DX20" s="1004"/>
      <c r="DY20" s="1004"/>
      <c r="DZ20" s="1005"/>
      <c r="EA20" s="235"/>
    </row>
    <row r="21" spans="1:131" s="236" customFormat="1" ht="26.25" customHeight="1" thickBot="1" x14ac:dyDescent="0.25">
      <c r="A21" s="239">
        <v>15</v>
      </c>
      <c r="B21" s="1038"/>
      <c r="C21" s="1039"/>
      <c r="D21" s="1039"/>
      <c r="E21" s="1039"/>
      <c r="F21" s="1039"/>
      <c r="G21" s="1039"/>
      <c r="H21" s="1039"/>
      <c r="I21" s="1039"/>
      <c r="J21" s="1039"/>
      <c r="K21" s="1039"/>
      <c r="L21" s="1039"/>
      <c r="M21" s="1039"/>
      <c r="N21" s="1039"/>
      <c r="O21" s="1039"/>
      <c r="P21" s="1040"/>
      <c r="Q21" s="1050"/>
      <c r="R21" s="1051"/>
      <c r="S21" s="1051"/>
      <c r="T21" s="1051"/>
      <c r="U21" s="1051"/>
      <c r="V21" s="1051"/>
      <c r="W21" s="1051"/>
      <c r="X21" s="1051"/>
      <c r="Y21" s="1051"/>
      <c r="Z21" s="1051"/>
      <c r="AA21" s="1051"/>
      <c r="AB21" s="1051"/>
      <c r="AC21" s="1051"/>
      <c r="AD21" s="1051"/>
      <c r="AE21" s="1052"/>
      <c r="AF21" s="1044"/>
      <c r="AG21" s="1045"/>
      <c r="AH21" s="1045"/>
      <c r="AI21" s="1045"/>
      <c r="AJ21" s="1046"/>
      <c r="AK21" s="1093"/>
      <c r="AL21" s="1094"/>
      <c r="AM21" s="1094"/>
      <c r="AN21" s="1094"/>
      <c r="AO21" s="1094"/>
      <c r="AP21" s="1094"/>
      <c r="AQ21" s="1094"/>
      <c r="AR21" s="1094"/>
      <c r="AS21" s="1094"/>
      <c r="AT21" s="1094"/>
      <c r="AU21" s="1091"/>
      <c r="AV21" s="1091"/>
      <c r="AW21" s="1091"/>
      <c r="AX21" s="1091"/>
      <c r="AY21" s="1092"/>
      <c r="AZ21" s="233"/>
      <c r="BA21" s="233"/>
      <c r="BB21" s="233"/>
      <c r="BC21" s="233"/>
      <c r="BD21" s="233"/>
      <c r="BE21" s="234"/>
      <c r="BF21" s="234"/>
      <c r="BG21" s="234"/>
      <c r="BH21" s="234"/>
      <c r="BI21" s="234"/>
      <c r="BJ21" s="234"/>
      <c r="BK21" s="234"/>
      <c r="BL21" s="234"/>
      <c r="BM21" s="234"/>
      <c r="BN21" s="234"/>
      <c r="BO21" s="234"/>
      <c r="BP21" s="234"/>
      <c r="BQ21" s="239">
        <v>15</v>
      </c>
      <c r="BR21" s="240"/>
      <c r="BS21" s="1003"/>
      <c r="BT21" s="1004"/>
      <c r="BU21" s="1004"/>
      <c r="BV21" s="1004"/>
      <c r="BW21" s="1004"/>
      <c r="BX21" s="1004"/>
      <c r="BY21" s="1004"/>
      <c r="BZ21" s="1004"/>
      <c r="CA21" s="1004"/>
      <c r="CB21" s="1004"/>
      <c r="CC21" s="1004"/>
      <c r="CD21" s="1004"/>
      <c r="CE21" s="1004"/>
      <c r="CF21" s="1004"/>
      <c r="CG21" s="1025"/>
      <c r="CH21" s="1000"/>
      <c r="CI21" s="1001"/>
      <c r="CJ21" s="1001"/>
      <c r="CK21" s="1001"/>
      <c r="CL21" s="1002"/>
      <c r="CM21" s="1000"/>
      <c r="CN21" s="1001"/>
      <c r="CO21" s="1001"/>
      <c r="CP21" s="1001"/>
      <c r="CQ21" s="1002"/>
      <c r="CR21" s="1000"/>
      <c r="CS21" s="1001"/>
      <c r="CT21" s="1001"/>
      <c r="CU21" s="1001"/>
      <c r="CV21" s="1002"/>
      <c r="CW21" s="1000"/>
      <c r="CX21" s="1001"/>
      <c r="CY21" s="1001"/>
      <c r="CZ21" s="1001"/>
      <c r="DA21" s="1002"/>
      <c r="DB21" s="1000"/>
      <c r="DC21" s="1001"/>
      <c r="DD21" s="1001"/>
      <c r="DE21" s="1001"/>
      <c r="DF21" s="1002"/>
      <c r="DG21" s="1000"/>
      <c r="DH21" s="1001"/>
      <c r="DI21" s="1001"/>
      <c r="DJ21" s="1001"/>
      <c r="DK21" s="1002"/>
      <c r="DL21" s="1000"/>
      <c r="DM21" s="1001"/>
      <c r="DN21" s="1001"/>
      <c r="DO21" s="1001"/>
      <c r="DP21" s="1002"/>
      <c r="DQ21" s="1000"/>
      <c r="DR21" s="1001"/>
      <c r="DS21" s="1001"/>
      <c r="DT21" s="1001"/>
      <c r="DU21" s="1002"/>
      <c r="DV21" s="1003"/>
      <c r="DW21" s="1004"/>
      <c r="DX21" s="1004"/>
      <c r="DY21" s="1004"/>
      <c r="DZ21" s="1005"/>
      <c r="EA21" s="235"/>
    </row>
    <row r="22" spans="1:131" s="236" customFormat="1" ht="26.25" customHeight="1" x14ac:dyDescent="0.2">
      <c r="A22" s="239">
        <v>16</v>
      </c>
      <c r="B22" s="1038"/>
      <c r="C22" s="1039"/>
      <c r="D22" s="1039"/>
      <c r="E22" s="1039"/>
      <c r="F22" s="1039"/>
      <c r="G22" s="1039"/>
      <c r="H22" s="1039"/>
      <c r="I22" s="1039"/>
      <c r="J22" s="1039"/>
      <c r="K22" s="1039"/>
      <c r="L22" s="1039"/>
      <c r="M22" s="1039"/>
      <c r="N22" s="1039"/>
      <c r="O22" s="1039"/>
      <c r="P22" s="1040"/>
      <c r="Q22" s="1088"/>
      <c r="R22" s="1089"/>
      <c r="S22" s="1089"/>
      <c r="T22" s="1089"/>
      <c r="U22" s="1089"/>
      <c r="V22" s="1089"/>
      <c r="W22" s="1089"/>
      <c r="X22" s="1089"/>
      <c r="Y22" s="1089"/>
      <c r="Z22" s="1089"/>
      <c r="AA22" s="1089"/>
      <c r="AB22" s="1089"/>
      <c r="AC22" s="1089"/>
      <c r="AD22" s="1089"/>
      <c r="AE22" s="1090"/>
      <c r="AF22" s="1044"/>
      <c r="AG22" s="1045"/>
      <c r="AH22" s="1045"/>
      <c r="AI22" s="1045"/>
      <c r="AJ22" s="1046"/>
      <c r="AK22" s="1084"/>
      <c r="AL22" s="1085"/>
      <c r="AM22" s="1085"/>
      <c r="AN22" s="1085"/>
      <c r="AO22" s="1085"/>
      <c r="AP22" s="1085"/>
      <c r="AQ22" s="1085"/>
      <c r="AR22" s="1085"/>
      <c r="AS22" s="1085"/>
      <c r="AT22" s="1085"/>
      <c r="AU22" s="1086"/>
      <c r="AV22" s="1086"/>
      <c r="AW22" s="1086"/>
      <c r="AX22" s="1086"/>
      <c r="AY22" s="1087"/>
      <c r="AZ22" s="1036" t="s">
        <v>388</v>
      </c>
      <c r="BA22" s="1036"/>
      <c r="BB22" s="1036"/>
      <c r="BC22" s="1036"/>
      <c r="BD22" s="1037"/>
      <c r="BE22" s="234"/>
      <c r="BF22" s="234"/>
      <c r="BG22" s="234"/>
      <c r="BH22" s="234"/>
      <c r="BI22" s="234"/>
      <c r="BJ22" s="234"/>
      <c r="BK22" s="234"/>
      <c r="BL22" s="234"/>
      <c r="BM22" s="234"/>
      <c r="BN22" s="234"/>
      <c r="BO22" s="234"/>
      <c r="BP22" s="234"/>
      <c r="BQ22" s="239">
        <v>16</v>
      </c>
      <c r="BR22" s="240"/>
      <c r="BS22" s="1003"/>
      <c r="BT22" s="1004"/>
      <c r="BU22" s="1004"/>
      <c r="BV22" s="1004"/>
      <c r="BW22" s="1004"/>
      <c r="BX22" s="1004"/>
      <c r="BY22" s="1004"/>
      <c r="BZ22" s="1004"/>
      <c r="CA22" s="1004"/>
      <c r="CB22" s="1004"/>
      <c r="CC22" s="1004"/>
      <c r="CD22" s="1004"/>
      <c r="CE22" s="1004"/>
      <c r="CF22" s="1004"/>
      <c r="CG22" s="1025"/>
      <c r="CH22" s="1000"/>
      <c r="CI22" s="1001"/>
      <c r="CJ22" s="1001"/>
      <c r="CK22" s="1001"/>
      <c r="CL22" s="1002"/>
      <c r="CM22" s="1000"/>
      <c r="CN22" s="1001"/>
      <c r="CO22" s="1001"/>
      <c r="CP22" s="1001"/>
      <c r="CQ22" s="1002"/>
      <c r="CR22" s="1000"/>
      <c r="CS22" s="1001"/>
      <c r="CT22" s="1001"/>
      <c r="CU22" s="1001"/>
      <c r="CV22" s="1002"/>
      <c r="CW22" s="1000"/>
      <c r="CX22" s="1001"/>
      <c r="CY22" s="1001"/>
      <c r="CZ22" s="1001"/>
      <c r="DA22" s="1002"/>
      <c r="DB22" s="1000"/>
      <c r="DC22" s="1001"/>
      <c r="DD22" s="1001"/>
      <c r="DE22" s="1001"/>
      <c r="DF22" s="1002"/>
      <c r="DG22" s="1000"/>
      <c r="DH22" s="1001"/>
      <c r="DI22" s="1001"/>
      <c r="DJ22" s="1001"/>
      <c r="DK22" s="1002"/>
      <c r="DL22" s="1000"/>
      <c r="DM22" s="1001"/>
      <c r="DN22" s="1001"/>
      <c r="DO22" s="1001"/>
      <c r="DP22" s="1002"/>
      <c r="DQ22" s="1000"/>
      <c r="DR22" s="1001"/>
      <c r="DS22" s="1001"/>
      <c r="DT22" s="1001"/>
      <c r="DU22" s="1002"/>
      <c r="DV22" s="1003"/>
      <c r="DW22" s="1004"/>
      <c r="DX22" s="1004"/>
      <c r="DY22" s="1004"/>
      <c r="DZ22" s="1005"/>
      <c r="EA22" s="235"/>
    </row>
    <row r="23" spans="1:131" s="236" customFormat="1" ht="26.25" customHeight="1" thickBot="1" x14ac:dyDescent="0.25">
      <c r="A23" s="241" t="s">
        <v>389</v>
      </c>
      <c r="B23" s="945" t="s">
        <v>390</v>
      </c>
      <c r="C23" s="946"/>
      <c r="D23" s="946"/>
      <c r="E23" s="946"/>
      <c r="F23" s="946"/>
      <c r="G23" s="946"/>
      <c r="H23" s="946"/>
      <c r="I23" s="946"/>
      <c r="J23" s="946"/>
      <c r="K23" s="946"/>
      <c r="L23" s="946"/>
      <c r="M23" s="946"/>
      <c r="N23" s="946"/>
      <c r="O23" s="946"/>
      <c r="P23" s="956"/>
      <c r="Q23" s="1075">
        <v>13601</v>
      </c>
      <c r="R23" s="1076"/>
      <c r="S23" s="1076"/>
      <c r="T23" s="1076"/>
      <c r="U23" s="1076"/>
      <c r="V23" s="1076">
        <v>13062</v>
      </c>
      <c r="W23" s="1076"/>
      <c r="X23" s="1076"/>
      <c r="Y23" s="1076"/>
      <c r="Z23" s="1076"/>
      <c r="AA23" s="1076">
        <v>539</v>
      </c>
      <c r="AB23" s="1076"/>
      <c r="AC23" s="1076"/>
      <c r="AD23" s="1076"/>
      <c r="AE23" s="1077"/>
      <c r="AF23" s="1078">
        <v>522</v>
      </c>
      <c r="AG23" s="1076"/>
      <c r="AH23" s="1076"/>
      <c r="AI23" s="1076"/>
      <c r="AJ23" s="1079"/>
      <c r="AK23" s="1080"/>
      <c r="AL23" s="1081"/>
      <c r="AM23" s="1081"/>
      <c r="AN23" s="1081"/>
      <c r="AO23" s="1081"/>
      <c r="AP23" s="1076">
        <v>13414</v>
      </c>
      <c r="AQ23" s="1076"/>
      <c r="AR23" s="1076"/>
      <c r="AS23" s="1076"/>
      <c r="AT23" s="1076"/>
      <c r="AU23" s="1082"/>
      <c r="AV23" s="1082"/>
      <c r="AW23" s="1082"/>
      <c r="AX23" s="1082"/>
      <c r="AY23" s="1083"/>
      <c r="AZ23" s="1072" t="s">
        <v>391</v>
      </c>
      <c r="BA23" s="1073"/>
      <c r="BB23" s="1073"/>
      <c r="BC23" s="1073"/>
      <c r="BD23" s="1074"/>
      <c r="BE23" s="234"/>
      <c r="BF23" s="234"/>
      <c r="BG23" s="234"/>
      <c r="BH23" s="234"/>
      <c r="BI23" s="234"/>
      <c r="BJ23" s="234"/>
      <c r="BK23" s="234"/>
      <c r="BL23" s="234"/>
      <c r="BM23" s="234"/>
      <c r="BN23" s="234"/>
      <c r="BO23" s="234"/>
      <c r="BP23" s="234"/>
      <c r="BQ23" s="239">
        <v>17</v>
      </c>
      <c r="BR23" s="240"/>
      <c r="BS23" s="1003"/>
      <c r="BT23" s="1004"/>
      <c r="BU23" s="1004"/>
      <c r="BV23" s="1004"/>
      <c r="BW23" s="1004"/>
      <c r="BX23" s="1004"/>
      <c r="BY23" s="1004"/>
      <c r="BZ23" s="1004"/>
      <c r="CA23" s="1004"/>
      <c r="CB23" s="1004"/>
      <c r="CC23" s="1004"/>
      <c r="CD23" s="1004"/>
      <c r="CE23" s="1004"/>
      <c r="CF23" s="1004"/>
      <c r="CG23" s="1025"/>
      <c r="CH23" s="1000"/>
      <c r="CI23" s="1001"/>
      <c r="CJ23" s="1001"/>
      <c r="CK23" s="1001"/>
      <c r="CL23" s="1002"/>
      <c r="CM23" s="1000"/>
      <c r="CN23" s="1001"/>
      <c r="CO23" s="1001"/>
      <c r="CP23" s="1001"/>
      <c r="CQ23" s="1002"/>
      <c r="CR23" s="1000"/>
      <c r="CS23" s="1001"/>
      <c r="CT23" s="1001"/>
      <c r="CU23" s="1001"/>
      <c r="CV23" s="1002"/>
      <c r="CW23" s="1000"/>
      <c r="CX23" s="1001"/>
      <c r="CY23" s="1001"/>
      <c r="CZ23" s="1001"/>
      <c r="DA23" s="1002"/>
      <c r="DB23" s="1000"/>
      <c r="DC23" s="1001"/>
      <c r="DD23" s="1001"/>
      <c r="DE23" s="1001"/>
      <c r="DF23" s="1002"/>
      <c r="DG23" s="1000"/>
      <c r="DH23" s="1001"/>
      <c r="DI23" s="1001"/>
      <c r="DJ23" s="1001"/>
      <c r="DK23" s="1002"/>
      <c r="DL23" s="1000"/>
      <c r="DM23" s="1001"/>
      <c r="DN23" s="1001"/>
      <c r="DO23" s="1001"/>
      <c r="DP23" s="1002"/>
      <c r="DQ23" s="1000"/>
      <c r="DR23" s="1001"/>
      <c r="DS23" s="1001"/>
      <c r="DT23" s="1001"/>
      <c r="DU23" s="1002"/>
      <c r="DV23" s="1003"/>
      <c r="DW23" s="1004"/>
      <c r="DX23" s="1004"/>
      <c r="DY23" s="1004"/>
      <c r="DZ23" s="1005"/>
      <c r="EA23" s="235"/>
    </row>
    <row r="24" spans="1:131" s="236" customFormat="1" ht="26.25" customHeight="1" x14ac:dyDescent="0.2">
      <c r="A24" s="1071" t="s">
        <v>392</v>
      </c>
      <c r="B24" s="1071"/>
      <c r="C24" s="1071"/>
      <c r="D24" s="1071"/>
      <c r="E24" s="1071"/>
      <c r="F24" s="1071"/>
      <c r="G24" s="1071"/>
      <c r="H24" s="1071"/>
      <c r="I24" s="1071"/>
      <c r="J24" s="1071"/>
      <c r="K24" s="1071"/>
      <c r="L24" s="1071"/>
      <c r="M24" s="1071"/>
      <c r="N24" s="1071"/>
      <c r="O24" s="1071"/>
      <c r="P24" s="1071"/>
      <c r="Q24" s="1071"/>
      <c r="R24" s="1071"/>
      <c r="S24" s="1071"/>
      <c r="T24" s="1071"/>
      <c r="U24" s="1071"/>
      <c r="V24" s="1071"/>
      <c r="W24" s="1071"/>
      <c r="X24" s="1071"/>
      <c r="Y24" s="1071"/>
      <c r="Z24" s="1071"/>
      <c r="AA24" s="1071"/>
      <c r="AB24" s="1071"/>
      <c r="AC24" s="1071"/>
      <c r="AD24" s="1071"/>
      <c r="AE24" s="1071"/>
      <c r="AF24" s="1071"/>
      <c r="AG24" s="1071"/>
      <c r="AH24" s="1071"/>
      <c r="AI24" s="1071"/>
      <c r="AJ24" s="1071"/>
      <c r="AK24" s="1071"/>
      <c r="AL24" s="1071"/>
      <c r="AM24" s="1071"/>
      <c r="AN24" s="1071"/>
      <c r="AO24" s="1071"/>
      <c r="AP24" s="1071"/>
      <c r="AQ24" s="1071"/>
      <c r="AR24" s="1071"/>
      <c r="AS24" s="1071"/>
      <c r="AT24" s="1071"/>
      <c r="AU24" s="1071"/>
      <c r="AV24" s="1071"/>
      <c r="AW24" s="1071"/>
      <c r="AX24" s="1071"/>
      <c r="AY24" s="1071"/>
      <c r="AZ24" s="233"/>
      <c r="BA24" s="233"/>
      <c r="BB24" s="233"/>
      <c r="BC24" s="233"/>
      <c r="BD24" s="233"/>
      <c r="BE24" s="234"/>
      <c r="BF24" s="234"/>
      <c r="BG24" s="234"/>
      <c r="BH24" s="234"/>
      <c r="BI24" s="234"/>
      <c r="BJ24" s="234"/>
      <c r="BK24" s="234"/>
      <c r="BL24" s="234"/>
      <c r="BM24" s="234"/>
      <c r="BN24" s="234"/>
      <c r="BO24" s="234"/>
      <c r="BP24" s="234"/>
      <c r="BQ24" s="239">
        <v>18</v>
      </c>
      <c r="BR24" s="240"/>
      <c r="BS24" s="1003"/>
      <c r="BT24" s="1004"/>
      <c r="BU24" s="1004"/>
      <c r="BV24" s="1004"/>
      <c r="BW24" s="1004"/>
      <c r="BX24" s="1004"/>
      <c r="BY24" s="1004"/>
      <c r="BZ24" s="1004"/>
      <c r="CA24" s="1004"/>
      <c r="CB24" s="1004"/>
      <c r="CC24" s="1004"/>
      <c r="CD24" s="1004"/>
      <c r="CE24" s="1004"/>
      <c r="CF24" s="1004"/>
      <c r="CG24" s="1025"/>
      <c r="CH24" s="1000"/>
      <c r="CI24" s="1001"/>
      <c r="CJ24" s="1001"/>
      <c r="CK24" s="1001"/>
      <c r="CL24" s="1002"/>
      <c r="CM24" s="1000"/>
      <c r="CN24" s="1001"/>
      <c r="CO24" s="1001"/>
      <c r="CP24" s="1001"/>
      <c r="CQ24" s="1002"/>
      <c r="CR24" s="1000"/>
      <c r="CS24" s="1001"/>
      <c r="CT24" s="1001"/>
      <c r="CU24" s="1001"/>
      <c r="CV24" s="1002"/>
      <c r="CW24" s="1000"/>
      <c r="CX24" s="1001"/>
      <c r="CY24" s="1001"/>
      <c r="CZ24" s="1001"/>
      <c r="DA24" s="1002"/>
      <c r="DB24" s="1000"/>
      <c r="DC24" s="1001"/>
      <c r="DD24" s="1001"/>
      <c r="DE24" s="1001"/>
      <c r="DF24" s="1002"/>
      <c r="DG24" s="1000"/>
      <c r="DH24" s="1001"/>
      <c r="DI24" s="1001"/>
      <c r="DJ24" s="1001"/>
      <c r="DK24" s="1002"/>
      <c r="DL24" s="1000"/>
      <c r="DM24" s="1001"/>
      <c r="DN24" s="1001"/>
      <c r="DO24" s="1001"/>
      <c r="DP24" s="1002"/>
      <c r="DQ24" s="1000"/>
      <c r="DR24" s="1001"/>
      <c r="DS24" s="1001"/>
      <c r="DT24" s="1001"/>
      <c r="DU24" s="1002"/>
      <c r="DV24" s="1003"/>
      <c r="DW24" s="1004"/>
      <c r="DX24" s="1004"/>
      <c r="DY24" s="1004"/>
      <c r="DZ24" s="1005"/>
      <c r="EA24" s="235"/>
    </row>
    <row r="25" spans="1:131" ht="26.25" customHeight="1" thickBot="1" x14ac:dyDescent="0.25">
      <c r="A25" s="1070" t="s">
        <v>393</v>
      </c>
      <c r="B25" s="1070"/>
      <c r="C25" s="1070"/>
      <c r="D25" s="1070"/>
      <c r="E25" s="1070"/>
      <c r="F25" s="1070"/>
      <c r="G25" s="1070"/>
      <c r="H25" s="1070"/>
      <c r="I25" s="1070"/>
      <c r="J25" s="1070"/>
      <c r="K25" s="1070"/>
      <c r="L25" s="1070"/>
      <c r="M25" s="1070"/>
      <c r="N25" s="1070"/>
      <c r="O25" s="1070"/>
      <c r="P25" s="1070"/>
      <c r="Q25" s="1070"/>
      <c r="R25" s="1070"/>
      <c r="S25" s="1070"/>
      <c r="T25" s="1070"/>
      <c r="U25" s="1070"/>
      <c r="V25" s="1070"/>
      <c r="W25" s="1070"/>
      <c r="X25" s="1070"/>
      <c r="Y25" s="1070"/>
      <c r="Z25" s="1070"/>
      <c r="AA25" s="1070"/>
      <c r="AB25" s="1070"/>
      <c r="AC25" s="1070"/>
      <c r="AD25" s="1070"/>
      <c r="AE25" s="1070"/>
      <c r="AF25" s="1070"/>
      <c r="AG25" s="1070"/>
      <c r="AH25" s="1070"/>
      <c r="AI25" s="1070"/>
      <c r="AJ25" s="1070"/>
      <c r="AK25" s="1070"/>
      <c r="AL25" s="1070"/>
      <c r="AM25" s="1070"/>
      <c r="AN25" s="1070"/>
      <c r="AO25" s="1070"/>
      <c r="AP25" s="1070"/>
      <c r="AQ25" s="1070"/>
      <c r="AR25" s="1070"/>
      <c r="AS25" s="1070"/>
      <c r="AT25" s="1070"/>
      <c r="AU25" s="1070"/>
      <c r="AV25" s="1070"/>
      <c r="AW25" s="1070"/>
      <c r="AX25" s="1070"/>
      <c r="AY25" s="1070"/>
      <c r="AZ25" s="1070"/>
      <c r="BA25" s="1070"/>
      <c r="BB25" s="1070"/>
      <c r="BC25" s="1070"/>
      <c r="BD25" s="1070"/>
      <c r="BE25" s="1070"/>
      <c r="BF25" s="1070"/>
      <c r="BG25" s="1070"/>
      <c r="BH25" s="1070"/>
      <c r="BI25" s="1070"/>
      <c r="BJ25" s="233"/>
      <c r="BK25" s="233"/>
      <c r="BL25" s="233"/>
      <c r="BM25" s="233"/>
      <c r="BN25" s="233"/>
      <c r="BO25" s="242"/>
      <c r="BP25" s="242"/>
      <c r="BQ25" s="239">
        <v>19</v>
      </c>
      <c r="BR25" s="240"/>
      <c r="BS25" s="1003"/>
      <c r="BT25" s="1004"/>
      <c r="BU25" s="1004"/>
      <c r="BV25" s="1004"/>
      <c r="BW25" s="1004"/>
      <c r="BX25" s="1004"/>
      <c r="BY25" s="1004"/>
      <c r="BZ25" s="1004"/>
      <c r="CA25" s="1004"/>
      <c r="CB25" s="1004"/>
      <c r="CC25" s="1004"/>
      <c r="CD25" s="1004"/>
      <c r="CE25" s="1004"/>
      <c r="CF25" s="1004"/>
      <c r="CG25" s="1025"/>
      <c r="CH25" s="1000"/>
      <c r="CI25" s="1001"/>
      <c r="CJ25" s="1001"/>
      <c r="CK25" s="1001"/>
      <c r="CL25" s="1002"/>
      <c r="CM25" s="1000"/>
      <c r="CN25" s="1001"/>
      <c r="CO25" s="1001"/>
      <c r="CP25" s="1001"/>
      <c r="CQ25" s="1002"/>
      <c r="CR25" s="1000"/>
      <c r="CS25" s="1001"/>
      <c r="CT25" s="1001"/>
      <c r="CU25" s="1001"/>
      <c r="CV25" s="1002"/>
      <c r="CW25" s="1000"/>
      <c r="CX25" s="1001"/>
      <c r="CY25" s="1001"/>
      <c r="CZ25" s="1001"/>
      <c r="DA25" s="1002"/>
      <c r="DB25" s="1000"/>
      <c r="DC25" s="1001"/>
      <c r="DD25" s="1001"/>
      <c r="DE25" s="1001"/>
      <c r="DF25" s="1002"/>
      <c r="DG25" s="1000"/>
      <c r="DH25" s="1001"/>
      <c r="DI25" s="1001"/>
      <c r="DJ25" s="1001"/>
      <c r="DK25" s="1002"/>
      <c r="DL25" s="1000"/>
      <c r="DM25" s="1001"/>
      <c r="DN25" s="1001"/>
      <c r="DO25" s="1001"/>
      <c r="DP25" s="1002"/>
      <c r="DQ25" s="1000"/>
      <c r="DR25" s="1001"/>
      <c r="DS25" s="1001"/>
      <c r="DT25" s="1001"/>
      <c r="DU25" s="1002"/>
      <c r="DV25" s="1003"/>
      <c r="DW25" s="1004"/>
      <c r="DX25" s="1004"/>
      <c r="DY25" s="1004"/>
      <c r="DZ25" s="1005"/>
      <c r="EA25" s="230"/>
    </row>
    <row r="26" spans="1:131" ht="26.25" customHeight="1" x14ac:dyDescent="0.2">
      <c r="A26" s="1006" t="s">
        <v>370</v>
      </c>
      <c r="B26" s="1007"/>
      <c r="C26" s="1007"/>
      <c r="D26" s="1007"/>
      <c r="E26" s="1007"/>
      <c r="F26" s="1007"/>
      <c r="G26" s="1007"/>
      <c r="H26" s="1007"/>
      <c r="I26" s="1007"/>
      <c r="J26" s="1007"/>
      <c r="K26" s="1007"/>
      <c r="L26" s="1007"/>
      <c r="M26" s="1007"/>
      <c r="N26" s="1007"/>
      <c r="O26" s="1007"/>
      <c r="P26" s="1008"/>
      <c r="Q26" s="1012" t="s">
        <v>394</v>
      </c>
      <c r="R26" s="1013"/>
      <c r="S26" s="1013"/>
      <c r="T26" s="1013"/>
      <c r="U26" s="1014"/>
      <c r="V26" s="1012" t="s">
        <v>395</v>
      </c>
      <c r="W26" s="1013"/>
      <c r="X26" s="1013"/>
      <c r="Y26" s="1013"/>
      <c r="Z26" s="1014"/>
      <c r="AA26" s="1012" t="s">
        <v>396</v>
      </c>
      <c r="AB26" s="1013"/>
      <c r="AC26" s="1013"/>
      <c r="AD26" s="1013"/>
      <c r="AE26" s="1013"/>
      <c r="AF26" s="1066" t="s">
        <v>397</v>
      </c>
      <c r="AG26" s="1019"/>
      <c r="AH26" s="1019"/>
      <c r="AI26" s="1019"/>
      <c r="AJ26" s="1067"/>
      <c r="AK26" s="1013" t="s">
        <v>398</v>
      </c>
      <c r="AL26" s="1013"/>
      <c r="AM26" s="1013"/>
      <c r="AN26" s="1013"/>
      <c r="AO26" s="1014"/>
      <c r="AP26" s="1012" t="s">
        <v>399</v>
      </c>
      <c r="AQ26" s="1013"/>
      <c r="AR26" s="1013"/>
      <c r="AS26" s="1013"/>
      <c r="AT26" s="1014"/>
      <c r="AU26" s="1012" t="s">
        <v>400</v>
      </c>
      <c r="AV26" s="1013"/>
      <c r="AW26" s="1013"/>
      <c r="AX26" s="1013"/>
      <c r="AY26" s="1014"/>
      <c r="AZ26" s="1012" t="s">
        <v>401</v>
      </c>
      <c r="BA26" s="1013"/>
      <c r="BB26" s="1013"/>
      <c r="BC26" s="1013"/>
      <c r="BD26" s="1014"/>
      <c r="BE26" s="1012" t="s">
        <v>377</v>
      </c>
      <c r="BF26" s="1013"/>
      <c r="BG26" s="1013"/>
      <c r="BH26" s="1013"/>
      <c r="BI26" s="1026"/>
      <c r="BJ26" s="233"/>
      <c r="BK26" s="233"/>
      <c r="BL26" s="233"/>
      <c r="BM26" s="233"/>
      <c r="BN26" s="233"/>
      <c r="BO26" s="242"/>
      <c r="BP26" s="242"/>
      <c r="BQ26" s="239">
        <v>20</v>
      </c>
      <c r="BR26" s="240"/>
      <c r="BS26" s="1003"/>
      <c r="BT26" s="1004"/>
      <c r="BU26" s="1004"/>
      <c r="BV26" s="1004"/>
      <c r="BW26" s="1004"/>
      <c r="BX26" s="1004"/>
      <c r="BY26" s="1004"/>
      <c r="BZ26" s="1004"/>
      <c r="CA26" s="1004"/>
      <c r="CB26" s="1004"/>
      <c r="CC26" s="1004"/>
      <c r="CD26" s="1004"/>
      <c r="CE26" s="1004"/>
      <c r="CF26" s="1004"/>
      <c r="CG26" s="1025"/>
      <c r="CH26" s="1000"/>
      <c r="CI26" s="1001"/>
      <c r="CJ26" s="1001"/>
      <c r="CK26" s="1001"/>
      <c r="CL26" s="1002"/>
      <c r="CM26" s="1000"/>
      <c r="CN26" s="1001"/>
      <c r="CO26" s="1001"/>
      <c r="CP26" s="1001"/>
      <c r="CQ26" s="1002"/>
      <c r="CR26" s="1000"/>
      <c r="CS26" s="1001"/>
      <c r="CT26" s="1001"/>
      <c r="CU26" s="1001"/>
      <c r="CV26" s="1002"/>
      <c r="CW26" s="1000"/>
      <c r="CX26" s="1001"/>
      <c r="CY26" s="1001"/>
      <c r="CZ26" s="1001"/>
      <c r="DA26" s="1002"/>
      <c r="DB26" s="1000"/>
      <c r="DC26" s="1001"/>
      <c r="DD26" s="1001"/>
      <c r="DE26" s="1001"/>
      <c r="DF26" s="1002"/>
      <c r="DG26" s="1000"/>
      <c r="DH26" s="1001"/>
      <c r="DI26" s="1001"/>
      <c r="DJ26" s="1001"/>
      <c r="DK26" s="1002"/>
      <c r="DL26" s="1000"/>
      <c r="DM26" s="1001"/>
      <c r="DN26" s="1001"/>
      <c r="DO26" s="1001"/>
      <c r="DP26" s="1002"/>
      <c r="DQ26" s="1000"/>
      <c r="DR26" s="1001"/>
      <c r="DS26" s="1001"/>
      <c r="DT26" s="1001"/>
      <c r="DU26" s="1002"/>
      <c r="DV26" s="1003"/>
      <c r="DW26" s="1004"/>
      <c r="DX26" s="1004"/>
      <c r="DY26" s="1004"/>
      <c r="DZ26" s="1005"/>
      <c r="EA26" s="230"/>
    </row>
    <row r="27" spans="1:131" ht="26.25" customHeight="1" thickBot="1" x14ac:dyDescent="0.25">
      <c r="A27" s="1009"/>
      <c r="B27" s="1010"/>
      <c r="C27" s="1010"/>
      <c r="D27" s="1010"/>
      <c r="E27" s="1010"/>
      <c r="F27" s="1010"/>
      <c r="G27" s="1010"/>
      <c r="H27" s="1010"/>
      <c r="I27" s="1010"/>
      <c r="J27" s="1010"/>
      <c r="K27" s="1010"/>
      <c r="L27" s="1010"/>
      <c r="M27" s="1010"/>
      <c r="N27" s="1010"/>
      <c r="O27" s="1010"/>
      <c r="P27" s="1011"/>
      <c r="Q27" s="1015"/>
      <c r="R27" s="1016"/>
      <c r="S27" s="1016"/>
      <c r="T27" s="1016"/>
      <c r="U27" s="1017"/>
      <c r="V27" s="1015"/>
      <c r="W27" s="1016"/>
      <c r="X27" s="1016"/>
      <c r="Y27" s="1016"/>
      <c r="Z27" s="1017"/>
      <c r="AA27" s="1015"/>
      <c r="AB27" s="1016"/>
      <c r="AC27" s="1016"/>
      <c r="AD27" s="1016"/>
      <c r="AE27" s="1016"/>
      <c r="AF27" s="1068"/>
      <c r="AG27" s="1022"/>
      <c r="AH27" s="1022"/>
      <c r="AI27" s="1022"/>
      <c r="AJ27" s="1069"/>
      <c r="AK27" s="1016"/>
      <c r="AL27" s="1016"/>
      <c r="AM27" s="1016"/>
      <c r="AN27" s="1016"/>
      <c r="AO27" s="1017"/>
      <c r="AP27" s="1015"/>
      <c r="AQ27" s="1016"/>
      <c r="AR27" s="1016"/>
      <c r="AS27" s="1016"/>
      <c r="AT27" s="1017"/>
      <c r="AU27" s="1015"/>
      <c r="AV27" s="1016"/>
      <c r="AW27" s="1016"/>
      <c r="AX27" s="1016"/>
      <c r="AY27" s="1017"/>
      <c r="AZ27" s="1015"/>
      <c r="BA27" s="1016"/>
      <c r="BB27" s="1016"/>
      <c r="BC27" s="1016"/>
      <c r="BD27" s="1017"/>
      <c r="BE27" s="1015"/>
      <c r="BF27" s="1016"/>
      <c r="BG27" s="1016"/>
      <c r="BH27" s="1016"/>
      <c r="BI27" s="1027"/>
      <c r="BJ27" s="233"/>
      <c r="BK27" s="233"/>
      <c r="BL27" s="233"/>
      <c r="BM27" s="233"/>
      <c r="BN27" s="233"/>
      <c r="BO27" s="242"/>
      <c r="BP27" s="242"/>
      <c r="BQ27" s="239">
        <v>21</v>
      </c>
      <c r="BR27" s="240"/>
      <c r="BS27" s="1003"/>
      <c r="BT27" s="1004"/>
      <c r="BU27" s="1004"/>
      <c r="BV27" s="1004"/>
      <c r="BW27" s="1004"/>
      <c r="BX27" s="1004"/>
      <c r="BY27" s="1004"/>
      <c r="BZ27" s="1004"/>
      <c r="CA27" s="1004"/>
      <c r="CB27" s="1004"/>
      <c r="CC27" s="1004"/>
      <c r="CD27" s="1004"/>
      <c r="CE27" s="1004"/>
      <c r="CF27" s="1004"/>
      <c r="CG27" s="1025"/>
      <c r="CH27" s="1000"/>
      <c r="CI27" s="1001"/>
      <c r="CJ27" s="1001"/>
      <c r="CK27" s="1001"/>
      <c r="CL27" s="1002"/>
      <c r="CM27" s="1000"/>
      <c r="CN27" s="1001"/>
      <c r="CO27" s="1001"/>
      <c r="CP27" s="1001"/>
      <c r="CQ27" s="1002"/>
      <c r="CR27" s="1000"/>
      <c r="CS27" s="1001"/>
      <c r="CT27" s="1001"/>
      <c r="CU27" s="1001"/>
      <c r="CV27" s="1002"/>
      <c r="CW27" s="1000"/>
      <c r="CX27" s="1001"/>
      <c r="CY27" s="1001"/>
      <c r="CZ27" s="1001"/>
      <c r="DA27" s="1002"/>
      <c r="DB27" s="1000"/>
      <c r="DC27" s="1001"/>
      <c r="DD27" s="1001"/>
      <c r="DE27" s="1001"/>
      <c r="DF27" s="1002"/>
      <c r="DG27" s="1000"/>
      <c r="DH27" s="1001"/>
      <c r="DI27" s="1001"/>
      <c r="DJ27" s="1001"/>
      <c r="DK27" s="1002"/>
      <c r="DL27" s="1000"/>
      <c r="DM27" s="1001"/>
      <c r="DN27" s="1001"/>
      <c r="DO27" s="1001"/>
      <c r="DP27" s="1002"/>
      <c r="DQ27" s="1000"/>
      <c r="DR27" s="1001"/>
      <c r="DS27" s="1001"/>
      <c r="DT27" s="1001"/>
      <c r="DU27" s="1002"/>
      <c r="DV27" s="1003"/>
      <c r="DW27" s="1004"/>
      <c r="DX27" s="1004"/>
      <c r="DY27" s="1004"/>
      <c r="DZ27" s="1005"/>
      <c r="EA27" s="230"/>
    </row>
    <row r="28" spans="1:131" ht="26.25" customHeight="1" thickTop="1" x14ac:dyDescent="0.2">
      <c r="A28" s="243">
        <v>1</v>
      </c>
      <c r="B28" s="1057" t="s">
        <v>402</v>
      </c>
      <c r="C28" s="1058"/>
      <c r="D28" s="1058"/>
      <c r="E28" s="1058"/>
      <c r="F28" s="1058"/>
      <c r="G28" s="1058"/>
      <c r="H28" s="1058"/>
      <c r="I28" s="1058"/>
      <c r="J28" s="1058"/>
      <c r="K28" s="1058"/>
      <c r="L28" s="1058"/>
      <c r="M28" s="1058"/>
      <c r="N28" s="1058"/>
      <c r="O28" s="1058"/>
      <c r="P28" s="1059"/>
      <c r="Q28" s="1060">
        <v>3837</v>
      </c>
      <c r="R28" s="1061"/>
      <c r="S28" s="1061"/>
      <c r="T28" s="1061"/>
      <c r="U28" s="1061"/>
      <c r="V28" s="1061">
        <v>3735</v>
      </c>
      <c r="W28" s="1061"/>
      <c r="X28" s="1061"/>
      <c r="Y28" s="1061"/>
      <c r="Z28" s="1061"/>
      <c r="AA28" s="1061">
        <v>102</v>
      </c>
      <c r="AB28" s="1061"/>
      <c r="AC28" s="1061"/>
      <c r="AD28" s="1061"/>
      <c r="AE28" s="1062"/>
      <c r="AF28" s="1063">
        <v>102</v>
      </c>
      <c r="AG28" s="1061"/>
      <c r="AH28" s="1061"/>
      <c r="AI28" s="1061"/>
      <c r="AJ28" s="1064"/>
      <c r="AK28" s="1065">
        <v>30</v>
      </c>
      <c r="AL28" s="1053"/>
      <c r="AM28" s="1053"/>
      <c r="AN28" s="1053"/>
      <c r="AO28" s="1053"/>
      <c r="AP28" s="1053" t="s">
        <v>577</v>
      </c>
      <c r="AQ28" s="1053"/>
      <c r="AR28" s="1053"/>
      <c r="AS28" s="1053"/>
      <c r="AT28" s="1053"/>
      <c r="AU28" s="1053" t="s">
        <v>576</v>
      </c>
      <c r="AV28" s="1053"/>
      <c r="AW28" s="1053"/>
      <c r="AX28" s="1053"/>
      <c r="AY28" s="1053"/>
      <c r="AZ28" s="1054" t="s">
        <v>576</v>
      </c>
      <c r="BA28" s="1054"/>
      <c r="BB28" s="1054"/>
      <c r="BC28" s="1054"/>
      <c r="BD28" s="1054"/>
      <c r="BE28" s="1055"/>
      <c r="BF28" s="1055"/>
      <c r="BG28" s="1055"/>
      <c r="BH28" s="1055"/>
      <c r="BI28" s="1056"/>
      <c r="BJ28" s="233"/>
      <c r="BK28" s="233"/>
      <c r="BL28" s="233"/>
      <c r="BM28" s="233"/>
      <c r="BN28" s="233"/>
      <c r="BO28" s="242"/>
      <c r="BP28" s="242"/>
      <c r="BQ28" s="239">
        <v>22</v>
      </c>
      <c r="BR28" s="240"/>
      <c r="BS28" s="1003"/>
      <c r="BT28" s="1004"/>
      <c r="BU28" s="1004"/>
      <c r="BV28" s="1004"/>
      <c r="BW28" s="1004"/>
      <c r="BX28" s="1004"/>
      <c r="BY28" s="1004"/>
      <c r="BZ28" s="1004"/>
      <c r="CA28" s="1004"/>
      <c r="CB28" s="1004"/>
      <c r="CC28" s="1004"/>
      <c r="CD28" s="1004"/>
      <c r="CE28" s="1004"/>
      <c r="CF28" s="1004"/>
      <c r="CG28" s="1025"/>
      <c r="CH28" s="1000"/>
      <c r="CI28" s="1001"/>
      <c r="CJ28" s="1001"/>
      <c r="CK28" s="1001"/>
      <c r="CL28" s="1002"/>
      <c r="CM28" s="1000"/>
      <c r="CN28" s="1001"/>
      <c r="CO28" s="1001"/>
      <c r="CP28" s="1001"/>
      <c r="CQ28" s="1002"/>
      <c r="CR28" s="1000"/>
      <c r="CS28" s="1001"/>
      <c r="CT28" s="1001"/>
      <c r="CU28" s="1001"/>
      <c r="CV28" s="1002"/>
      <c r="CW28" s="1000"/>
      <c r="CX28" s="1001"/>
      <c r="CY28" s="1001"/>
      <c r="CZ28" s="1001"/>
      <c r="DA28" s="1002"/>
      <c r="DB28" s="1000"/>
      <c r="DC28" s="1001"/>
      <c r="DD28" s="1001"/>
      <c r="DE28" s="1001"/>
      <c r="DF28" s="1002"/>
      <c r="DG28" s="1000"/>
      <c r="DH28" s="1001"/>
      <c r="DI28" s="1001"/>
      <c r="DJ28" s="1001"/>
      <c r="DK28" s="1002"/>
      <c r="DL28" s="1000"/>
      <c r="DM28" s="1001"/>
      <c r="DN28" s="1001"/>
      <c r="DO28" s="1001"/>
      <c r="DP28" s="1002"/>
      <c r="DQ28" s="1000"/>
      <c r="DR28" s="1001"/>
      <c r="DS28" s="1001"/>
      <c r="DT28" s="1001"/>
      <c r="DU28" s="1002"/>
      <c r="DV28" s="1003"/>
      <c r="DW28" s="1004"/>
      <c r="DX28" s="1004"/>
      <c r="DY28" s="1004"/>
      <c r="DZ28" s="1005"/>
      <c r="EA28" s="230"/>
    </row>
    <row r="29" spans="1:131" ht="26.25" customHeight="1" x14ac:dyDescent="0.2">
      <c r="A29" s="243">
        <v>2</v>
      </c>
      <c r="B29" s="1038" t="s">
        <v>403</v>
      </c>
      <c r="C29" s="1039"/>
      <c r="D29" s="1039"/>
      <c r="E29" s="1039"/>
      <c r="F29" s="1039"/>
      <c r="G29" s="1039"/>
      <c r="H29" s="1039"/>
      <c r="I29" s="1039"/>
      <c r="J29" s="1039"/>
      <c r="K29" s="1039"/>
      <c r="L29" s="1039"/>
      <c r="M29" s="1039"/>
      <c r="N29" s="1039"/>
      <c r="O29" s="1039"/>
      <c r="P29" s="1040"/>
      <c r="Q29" s="1050">
        <v>2589</v>
      </c>
      <c r="R29" s="1051"/>
      <c r="S29" s="1051"/>
      <c r="T29" s="1051"/>
      <c r="U29" s="1051"/>
      <c r="V29" s="1051">
        <v>2455</v>
      </c>
      <c r="W29" s="1051"/>
      <c r="X29" s="1051"/>
      <c r="Y29" s="1051"/>
      <c r="Z29" s="1051"/>
      <c r="AA29" s="1051">
        <v>134</v>
      </c>
      <c r="AB29" s="1051"/>
      <c r="AC29" s="1051"/>
      <c r="AD29" s="1051"/>
      <c r="AE29" s="1052"/>
      <c r="AF29" s="1044">
        <v>134</v>
      </c>
      <c r="AG29" s="1045"/>
      <c r="AH29" s="1045"/>
      <c r="AI29" s="1045"/>
      <c r="AJ29" s="1046"/>
      <c r="AK29" s="989">
        <v>35</v>
      </c>
      <c r="AL29" s="980"/>
      <c r="AM29" s="980"/>
      <c r="AN29" s="980"/>
      <c r="AO29" s="980"/>
      <c r="AP29" s="980" t="s">
        <v>577</v>
      </c>
      <c r="AQ29" s="980"/>
      <c r="AR29" s="980"/>
      <c r="AS29" s="980"/>
      <c r="AT29" s="980"/>
      <c r="AU29" s="980" t="s">
        <v>576</v>
      </c>
      <c r="AV29" s="980"/>
      <c r="AW29" s="980"/>
      <c r="AX29" s="980"/>
      <c r="AY29" s="980"/>
      <c r="AZ29" s="1049" t="s">
        <v>576</v>
      </c>
      <c r="BA29" s="1049"/>
      <c r="BB29" s="1049"/>
      <c r="BC29" s="1049"/>
      <c r="BD29" s="1049"/>
      <c r="BE29" s="981"/>
      <c r="BF29" s="981"/>
      <c r="BG29" s="981"/>
      <c r="BH29" s="981"/>
      <c r="BI29" s="982"/>
      <c r="BJ29" s="233"/>
      <c r="BK29" s="233"/>
      <c r="BL29" s="233"/>
      <c r="BM29" s="233"/>
      <c r="BN29" s="233"/>
      <c r="BO29" s="242"/>
      <c r="BP29" s="242"/>
      <c r="BQ29" s="239">
        <v>23</v>
      </c>
      <c r="BR29" s="240"/>
      <c r="BS29" s="1003"/>
      <c r="BT29" s="1004"/>
      <c r="BU29" s="1004"/>
      <c r="BV29" s="1004"/>
      <c r="BW29" s="1004"/>
      <c r="BX29" s="1004"/>
      <c r="BY29" s="1004"/>
      <c r="BZ29" s="1004"/>
      <c r="CA29" s="1004"/>
      <c r="CB29" s="1004"/>
      <c r="CC29" s="1004"/>
      <c r="CD29" s="1004"/>
      <c r="CE29" s="1004"/>
      <c r="CF29" s="1004"/>
      <c r="CG29" s="1025"/>
      <c r="CH29" s="1000"/>
      <c r="CI29" s="1001"/>
      <c r="CJ29" s="1001"/>
      <c r="CK29" s="1001"/>
      <c r="CL29" s="1002"/>
      <c r="CM29" s="1000"/>
      <c r="CN29" s="1001"/>
      <c r="CO29" s="1001"/>
      <c r="CP29" s="1001"/>
      <c r="CQ29" s="1002"/>
      <c r="CR29" s="1000"/>
      <c r="CS29" s="1001"/>
      <c r="CT29" s="1001"/>
      <c r="CU29" s="1001"/>
      <c r="CV29" s="1002"/>
      <c r="CW29" s="1000"/>
      <c r="CX29" s="1001"/>
      <c r="CY29" s="1001"/>
      <c r="CZ29" s="1001"/>
      <c r="DA29" s="1002"/>
      <c r="DB29" s="1000"/>
      <c r="DC29" s="1001"/>
      <c r="DD29" s="1001"/>
      <c r="DE29" s="1001"/>
      <c r="DF29" s="1002"/>
      <c r="DG29" s="1000"/>
      <c r="DH29" s="1001"/>
      <c r="DI29" s="1001"/>
      <c r="DJ29" s="1001"/>
      <c r="DK29" s="1002"/>
      <c r="DL29" s="1000"/>
      <c r="DM29" s="1001"/>
      <c r="DN29" s="1001"/>
      <c r="DO29" s="1001"/>
      <c r="DP29" s="1002"/>
      <c r="DQ29" s="1000"/>
      <c r="DR29" s="1001"/>
      <c r="DS29" s="1001"/>
      <c r="DT29" s="1001"/>
      <c r="DU29" s="1002"/>
      <c r="DV29" s="1003"/>
      <c r="DW29" s="1004"/>
      <c r="DX29" s="1004"/>
      <c r="DY29" s="1004"/>
      <c r="DZ29" s="1005"/>
      <c r="EA29" s="230"/>
    </row>
    <row r="30" spans="1:131" ht="26.25" customHeight="1" x14ac:dyDescent="0.2">
      <c r="A30" s="243">
        <v>3</v>
      </c>
      <c r="B30" s="1038" t="s">
        <v>404</v>
      </c>
      <c r="C30" s="1039"/>
      <c r="D30" s="1039"/>
      <c r="E30" s="1039"/>
      <c r="F30" s="1039"/>
      <c r="G30" s="1039"/>
      <c r="H30" s="1039"/>
      <c r="I30" s="1039"/>
      <c r="J30" s="1039"/>
      <c r="K30" s="1039"/>
      <c r="L30" s="1039"/>
      <c r="M30" s="1039"/>
      <c r="N30" s="1039"/>
      <c r="O30" s="1039"/>
      <c r="P30" s="1040"/>
      <c r="Q30" s="1050">
        <v>498</v>
      </c>
      <c r="R30" s="1051"/>
      <c r="S30" s="1051"/>
      <c r="T30" s="1051"/>
      <c r="U30" s="1051"/>
      <c r="V30" s="1051">
        <v>489</v>
      </c>
      <c r="W30" s="1051"/>
      <c r="X30" s="1051"/>
      <c r="Y30" s="1051"/>
      <c r="Z30" s="1051"/>
      <c r="AA30" s="1051">
        <v>9</v>
      </c>
      <c r="AB30" s="1051"/>
      <c r="AC30" s="1051"/>
      <c r="AD30" s="1051"/>
      <c r="AE30" s="1052"/>
      <c r="AF30" s="1044">
        <v>9</v>
      </c>
      <c r="AG30" s="1045"/>
      <c r="AH30" s="1045"/>
      <c r="AI30" s="1045"/>
      <c r="AJ30" s="1046"/>
      <c r="AK30" s="989" t="s">
        <v>578</v>
      </c>
      <c r="AL30" s="980"/>
      <c r="AM30" s="980"/>
      <c r="AN30" s="980"/>
      <c r="AO30" s="980"/>
      <c r="AP30" s="980" t="s">
        <v>577</v>
      </c>
      <c r="AQ30" s="980"/>
      <c r="AR30" s="980"/>
      <c r="AS30" s="980"/>
      <c r="AT30" s="980"/>
      <c r="AU30" s="980" t="s">
        <v>576</v>
      </c>
      <c r="AV30" s="980"/>
      <c r="AW30" s="980"/>
      <c r="AX30" s="980"/>
      <c r="AY30" s="980"/>
      <c r="AZ30" s="1049" t="s">
        <v>577</v>
      </c>
      <c r="BA30" s="1049"/>
      <c r="BB30" s="1049"/>
      <c r="BC30" s="1049"/>
      <c r="BD30" s="1049"/>
      <c r="BE30" s="981"/>
      <c r="BF30" s="981"/>
      <c r="BG30" s="981"/>
      <c r="BH30" s="981"/>
      <c r="BI30" s="982"/>
      <c r="BJ30" s="233"/>
      <c r="BK30" s="233"/>
      <c r="BL30" s="233"/>
      <c r="BM30" s="233"/>
      <c r="BN30" s="233"/>
      <c r="BO30" s="242"/>
      <c r="BP30" s="242"/>
      <c r="BQ30" s="239">
        <v>24</v>
      </c>
      <c r="BR30" s="240"/>
      <c r="BS30" s="1003"/>
      <c r="BT30" s="1004"/>
      <c r="BU30" s="1004"/>
      <c r="BV30" s="1004"/>
      <c r="BW30" s="1004"/>
      <c r="BX30" s="1004"/>
      <c r="BY30" s="1004"/>
      <c r="BZ30" s="1004"/>
      <c r="CA30" s="1004"/>
      <c r="CB30" s="1004"/>
      <c r="CC30" s="1004"/>
      <c r="CD30" s="1004"/>
      <c r="CE30" s="1004"/>
      <c r="CF30" s="1004"/>
      <c r="CG30" s="1025"/>
      <c r="CH30" s="1000"/>
      <c r="CI30" s="1001"/>
      <c r="CJ30" s="1001"/>
      <c r="CK30" s="1001"/>
      <c r="CL30" s="1002"/>
      <c r="CM30" s="1000"/>
      <c r="CN30" s="1001"/>
      <c r="CO30" s="1001"/>
      <c r="CP30" s="1001"/>
      <c r="CQ30" s="1002"/>
      <c r="CR30" s="1000"/>
      <c r="CS30" s="1001"/>
      <c r="CT30" s="1001"/>
      <c r="CU30" s="1001"/>
      <c r="CV30" s="1002"/>
      <c r="CW30" s="1000"/>
      <c r="CX30" s="1001"/>
      <c r="CY30" s="1001"/>
      <c r="CZ30" s="1001"/>
      <c r="DA30" s="1002"/>
      <c r="DB30" s="1000"/>
      <c r="DC30" s="1001"/>
      <c r="DD30" s="1001"/>
      <c r="DE30" s="1001"/>
      <c r="DF30" s="1002"/>
      <c r="DG30" s="1000"/>
      <c r="DH30" s="1001"/>
      <c r="DI30" s="1001"/>
      <c r="DJ30" s="1001"/>
      <c r="DK30" s="1002"/>
      <c r="DL30" s="1000"/>
      <c r="DM30" s="1001"/>
      <c r="DN30" s="1001"/>
      <c r="DO30" s="1001"/>
      <c r="DP30" s="1002"/>
      <c r="DQ30" s="1000"/>
      <c r="DR30" s="1001"/>
      <c r="DS30" s="1001"/>
      <c r="DT30" s="1001"/>
      <c r="DU30" s="1002"/>
      <c r="DV30" s="1003"/>
      <c r="DW30" s="1004"/>
      <c r="DX30" s="1004"/>
      <c r="DY30" s="1004"/>
      <c r="DZ30" s="1005"/>
      <c r="EA30" s="230"/>
    </row>
    <row r="31" spans="1:131" ht="26.25" customHeight="1" x14ac:dyDescent="0.2">
      <c r="A31" s="243">
        <v>4</v>
      </c>
      <c r="B31" s="1038" t="s">
        <v>405</v>
      </c>
      <c r="C31" s="1039"/>
      <c r="D31" s="1039"/>
      <c r="E31" s="1039"/>
      <c r="F31" s="1039"/>
      <c r="G31" s="1039"/>
      <c r="H31" s="1039"/>
      <c r="I31" s="1039"/>
      <c r="J31" s="1039"/>
      <c r="K31" s="1039"/>
      <c r="L31" s="1039"/>
      <c r="M31" s="1039"/>
      <c r="N31" s="1039"/>
      <c r="O31" s="1039"/>
      <c r="P31" s="1040"/>
      <c r="Q31" s="1050">
        <v>797</v>
      </c>
      <c r="R31" s="1051"/>
      <c r="S31" s="1051"/>
      <c r="T31" s="1051"/>
      <c r="U31" s="1051"/>
      <c r="V31" s="1051">
        <v>744</v>
      </c>
      <c r="W31" s="1051"/>
      <c r="X31" s="1051"/>
      <c r="Y31" s="1051"/>
      <c r="Z31" s="1051"/>
      <c r="AA31" s="1051">
        <v>53</v>
      </c>
      <c r="AB31" s="1051"/>
      <c r="AC31" s="1051"/>
      <c r="AD31" s="1051"/>
      <c r="AE31" s="1052"/>
      <c r="AF31" s="1044">
        <v>1415</v>
      </c>
      <c r="AG31" s="1045"/>
      <c r="AH31" s="1045"/>
      <c r="AI31" s="1045"/>
      <c r="AJ31" s="1046"/>
      <c r="AK31" s="989" t="s">
        <v>576</v>
      </c>
      <c r="AL31" s="980"/>
      <c r="AM31" s="980"/>
      <c r="AN31" s="980"/>
      <c r="AO31" s="980"/>
      <c r="AP31" s="980">
        <v>2308</v>
      </c>
      <c r="AQ31" s="980"/>
      <c r="AR31" s="980"/>
      <c r="AS31" s="980"/>
      <c r="AT31" s="980"/>
      <c r="AU31" s="980">
        <v>12</v>
      </c>
      <c r="AV31" s="980"/>
      <c r="AW31" s="980"/>
      <c r="AX31" s="980"/>
      <c r="AY31" s="980"/>
      <c r="AZ31" s="1049" t="s">
        <v>577</v>
      </c>
      <c r="BA31" s="1049"/>
      <c r="BB31" s="1049"/>
      <c r="BC31" s="1049"/>
      <c r="BD31" s="1049"/>
      <c r="BE31" s="981" t="s">
        <v>406</v>
      </c>
      <c r="BF31" s="981"/>
      <c r="BG31" s="981"/>
      <c r="BH31" s="981"/>
      <c r="BI31" s="982"/>
      <c r="BJ31" s="233"/>
      <c r="BK31" s="233"/>
      <c r="BL31" s="233"/>
      <c r="BM31" s="233"/>
      <c r="BN31" s="233"/>
      <c r="BO31" s="242"/>
      <c r="BP31" s="242"/>
      <c r="BQ31" s="239">
        <v>25</v>
      </c>
      <c r="BR31" s="240"/>
      <c r="BS31" s="1003"/>
      <c r="BT31" s="1004"/>
      <c r="BU31" s="1004"/>
      <c r="BV31" s="1004"/>
      <c r="BW31" s="1004"/>
      <c r="BX31" s="1004"/>
      <c r="BY31" s="1004"/>
      <c r="BZ31" s="1004"/>
      <c r="CA31" s="1004"/>
      <c r="CB31" s="1004"/>
      <c r="CC31" s="1004"/>
      <c r="CD31" s="1004"/>
      <c r="CE31" s="1004"/>
      <c r="CF31" s="1004"/>
      <c r="CG31" s="1025"/>
      <c r="CH31" s="1000"/>
      <c r="CI31" s="1001"/>
      <c r="CJ31" s="1001"/>
      <c r="CK31" s="1001"/>
      <c r="CL31" s="1002"/>
      <c r="CM31" s="1000"/>
      <c r="CN31" s="1001"/>
      <c r="CO31" s="1001"/>
      <c r="CP31" s="1001"/>
      <c r="CQ31" s="1002"/>
      <c r="CR31" s="1000"/>
      <c r="CS31" s="1001"/>
      <c r="CT31" s="1001"/>
      <c r="CU31" s="1001"/>
      <c r="CV31" s="1002"/>
      <c r="CW31" s="1000"/>
      <c r="CX31" s="1001"/>
      <c r="CY31" s="1001"/>
      <c r="CZ31" s="1001"/>
      <c r="DA31" s="1002"/>
      <c r="DB31" s="1000"/>
      <c r="DC31" s="1001"/>
      <c r="DD31" s="1001"/>
      <c r="DE31" s="1001"/>
      <c r="DF31" s="1002"/>
      <c r="DG31" s="1000"/>
      <c r="DH31" s="1001"/>
      <c r="DI31" s="1001"/>
      <c r="DJ31" s="1001"/>
      <c r="DK31" s="1002"/>
      <c r="DL31" s="1000"/>
      <c r="DM31" s="1001"/>
      <c r="DN31" s="1001"/>
      <c r="DO31" s="1001"/>
      <c r="DP31" s="1002"/>
      <c r="DQ31" s="1000"/>
      <c r="DR31" s="1001"/>
      <c r="DS31" s="1001"/>
      <c r="DT31" s="1001"/>
      <c r="DU31" s="1002"/>
      <c r="DV31" s="1003"/>
      <c r="DW31" s="1004"/>
      <c r="DX31" s="1004"/>
      <c r="DY31" s="1004"/>
      <c r="DZ31" s="1005"/>
      <c r="EA31" s="230"/>
    </row>
    <row r="32" spans="1:131" ht="26.25" customHeight="1" x14ac:dyDescent="0.2">
      <c r="A32" s="243">
        <v>5</v>
      </c>
      <c r="B32" s="1038" t="s">
        <v>407</v>
      </c>
      <c r="C32" s="1039"/>
      <c r="D32" s="1039"/>
      <c r="E32" s="1039"/>
      <c r="F32" s="1039"/>
      <c r="G32" s="1039"/>
      <c r="H32" s="1039"/>
      <c r="I32" s="1039"/>
      <c r="J32" s="1039"/>
      <c r="K32" s="1039"/>
      <c r="L32" s="1039"/>
      <c r="M32" s="1039"/>
      <c r="N32" s="1039"/>
      <c r="O32" s="1039"/>
      <c r="P32" s="1040"/>
      <c r="Q32" s="1050">
        <v>843</v>
      </c>
      <c r="R32" s="1051"/>
      <c r="S32" s="1051"/>
      <c r="T32" s="1051"/>
      <c r="U32" s="1051"/>
      <c r="V32" s="1051">
        <v>690</v>
      </c>
      <c r="W32" s="1051"/>
      <c r="X32" s="1051"/>
      <c r="Y32" s="1051"/>
      <c r="Z32" s="1051"/>
      <c r="AA32" s="1051">
        <v>152</v>
      </c>
      <c r="AB32" s="1051"/>
      <c r="AC32" s="1051"/>
      <c r="AD32" s="1051"/>
      <c r="AE32" s="1052"/>
      <c r="AF32" s="1044">
        <v>598</v>
      </c>
      <c r="AG32" s="1045"/>
      <c r="AH32" s="1045"/>
      <c r="AI32" s="1045"/>
      <c r="AJ32" s="1046"/>
      <c r="AK32" s="989">
        <v>170</v>
      </c>
      <c r="AL32" s="980"/>
      <c r="AM32" s="980"/>
      <c r="AN32" s="980"/>
      <c r="AO32" s="980"/>
      <c r="AP32" s="980">
        <v>1793</v>
      </c>
      <c r="AQ32" s="980"/>
      <c r="AR32" s="980"/>
      <c r="AS32" s="980"/>
      <c r="AT32" s="980"/>
      <c r="AU32" s="980">
        <v>855</v>
      </c>
      <c r="AV32" s="980"/>
      <c r="AW32" s="980"/>
      <c r="AX32" s="980"/>
      <c r="AY32" s="980"/>
      <c r="AZ32" s="1049" t="s">
        <v>579</v>
      </c>
      <c r="BA32" s="1049"/>
      <c r="BB32" s="1049"/>
      <c r="BC32" s="1049"/>
      <c r="BD32" s="1049"/>
      <c r="BE32" s="981" t="s">
        <v>408</v>
      </c>
      <c r="BF32" s="981"/>
      <c r="BG32" s="981"/>
      <c r="BH32" s="981"/>
      <c r="BI32" s="982"/>
      <c r="BJ32" s="233"/>
      <c r="BK32" s="233"/>
      <c r="BL32" s="233"/>
      <c r="BM32" s="233"/>
      <c r="BN32" s="233"/>
      <c r="BO32" s="242"/>
      <c r="BP32" s="242"/>
      <c r="BQ32" s="239">
        <v>26</v>
      </c>
      <c r="BR32" s="240"/>
      <c r="BS32" s="1003"/>
      <c r="BT32" s="1004"/>
      <c r="BU32" s="1004"/>
      <c r="BV32" s="1004"/>
      <c r="BW32" s="1004"/>
      <c r="BX32" s="1004"/>
      <c r="BY32" s="1004"/>
      <c r="BZ32" s="1004"/>
      <c r="CA32" s="1004"/>
      <c r="CB32" s="1004"/>
      <c r="CC32" s="1004"/>
      <c r="CD32" s="1004"/>
      <c r="CE32" s="1004"/>
      <c r="CF32" s="1004"/>
      <c r="CG32" s="1025"/>
      <c r="CH32" s="1000"/>
      <c r="CI32" s="1001"/>
      <c r="CJ32" s="1001"/>
      <c r="CK32" s="1001"/>
      <c r="CL32" s="1002"/>
      <c r="CM32" s="1000"/>
      <c r="CN32" s="1001"/>
      <c r="CO32" s="1001"/>
      <c r="CP32" s="1001"/>
      <c r="CQ32" s="1002"/>
      <c r="CR32" s="1000"/>
      <c r="CS32" s="1001"/>
      <c r="CT32" s="1001"/>
      <c r="CU32" s="1001"/>
      <c r="CV32" s="1002"/>
      <c r="CW32" s="1000"/>
      <c r="CX32" s="1001"/>
      <c r="CY32" s="1001"/>
      <c r="CZ32" s="1001"/>
      <c r="DA32" s="1002"/>
      <c r="DB32" s="1000"/>
      <c r="DC32" s="1001"/>
      <c r="DD32" s="1001"/>
      <c r="DE32" s="1001"/>
      <c r="DF32" s="1002"/>
      <c r="DG32" s="1000"/>
      <c r="DH32" s="1001"/>
      <c r="DI32" s="1001"/>
      <c r="DJ32" s="1001"/>
      <c r="DK32" s="1002"/>
      <c r="DL32" s="1000"/>
      <c r="DM32" s="1001"/>
      <c r="DN32" s="1001"/>
      <c r="DO32" s="1001"/>
      <c r="DP32" s="1002"/>
      <c r="DQ32" s="1000"/>
      <c r="DR32" s="1001"/>
      <c r="DS32" s="1001"/>
      <c r="DT32" s="1001"/>
      <c r="DU32" s="1002"/>
      <c r="DV32" s="1003"/>
      <c r="DW32" s="1004"/>
      <c r="DX32" s="1004"/>
      <c r="DY32" s="1004"/>
      <c r="DZ32" s="1005"/>
      <c r="EA32" s="230"/>
    </row>
    <row r="33" spans="1:131" ht="26.25" customHeight="1" x14ac:dyDescent="0.2">
      <c r="A33" s="243">
        <v>6</v>
      </c>
      <c r="B33" s="1038"/>
      <c r="C33" s="1039"/>
      <c r="D33" s="1039"/>
      <c r="E33" s="1039"/>
      <c r="F33" s="1039"/>
      <c r="G33" s="1039"/>
      <c r="H33" s="1039"/>
      <c r="I33" s="1039"/>
      <c r="J33" s="1039"/>
      <c r="K33" s="1039"/>
      <c r="L33" s="1039"/>
      <c r="M33" s="1039"/>
      <c r="N33" s="1039"/>
      <c r="O33" s="1039"/>
      <c r="P33" s="1040"/>
      <c r="Q33" s="1050"/>
      <c r="R33" s="1051"/>
      <c r="S33" s="1051"/>
      <c r="T33" s="1051"/>
      <c r="U33" s="1051"/>
      <c r="V33" s="1051"/>
      <c r="W33" s="1051"/>
      <c r="X33" s="1051"/>
      <c r="Y33" s="1051"/>
      <c r="Z33" s="1051"/>
      <c r="AA33" s="1051"/>
      <c r="AB33" s="1051"/>
      <c r="AC33" s="1051"/>
      <c r="AD33" s="1051"/>
      <c r="AE33" s="1052"/>
      <c r="AF33" s="1044"/>
      <c r="AG33" s="1045"/>
      <c r="AH33" s="1045"/>
      <c r="AI33" s="1045"/>
      <c r="AJ33" s="1046"/>
      <c r="AK33" s="989"/>
      <c r="AL33" s="980"/>
      <c r="AM33" s="980"/>
      <c r="AN33" s="980"/>
      <c r="AO33" s="980"/>
      <c r="AP33" s="980"/>
      <c r="AQ33" s="980"/>
      <c r="AR33" s="980"/>
      <c r="AS33" s="980"/>
      <c r="AT33" s="980"/>
      <c r="AU33" s="980"/>
      <c r="AV33" s="980"/>
      <c r="AW33" s="980"/>
      <c r="AX33" s="980"/>
      <c r="AY33" s="980"/>
      <c r="AZ33" s="1049"/>
      <c r="BA33" s="1049"/>
      <c r="BB33" s="1049"/>
      <c r="BC33" s="1049"/>
      <c r="BD33" s="1049"/>
      <c r="BE33" s="981"/>
      <c r="BF33" s="981"/>
      <c r="BG33" s="981"/>
      <c r="BH33" s="981"/>
      <c r="BI33" s="982"/>
      <c r="BJ33" s="233"/>
      <c r="BK33" s="233"/>
      <c r="BL33" s="233"/>
      <c r="BM33" s="233"/>
      <c r="BN33" s="233"/>
      <c r="BO33" s="242"/>
      <c r="BP33" s="242"/>
      <c r="BQ33" s="239">
        <v>27</v>
      </c>
      <c r="BR33" s="240"/>
      <c r="BS33" s="1003"/>
      <c r="BT33" s="1004"/>
      <c r="BU33" s="1004"/>
      <c r="BV33" s="1004"/>
      <c r="BW33" s="1004"/>
      <c r="BX33" s="1004"/>
      <c r="BY33" s="1004"/>
      <c r="BZ33" s="1004"/>
      <c r="CA33" s="1004"/>
      <c r="CB33" s="1004"/>
      <c r="CC33" s="1004"/>
      <c r="CD33" s="1004"/>
      <c r="CE33" s="1004"/>
      <c r="CF33" s="1004"/>
      <c r="CG33" s="1025"/>
      <c r="CH33" s="1000"/>
      <c r="CI33" s="1001"/>
      <c r="CJ33" s="1001"/>
      <c r="CK33" s="1001"/>
      <c r="CL33" s="1002"/>
      <c r="CM33" s="1000"/>
      <c r="CN33" s="1001"/>
      <c r="CO33" s="1001"/>
      <c r="CP33" s="1001"/>
      <c r="CQ33" s="1002"/>
      <c r="CR33" s="1000"/>
      <c r="CS33" s="1001"/>
      <c r="CT33" s="1001"/>
      <c r="CU33" s="1001"/>
      <c r="CV33" s="1002"/>
      <c r="CW33" s="1000"/>
      <c r="CX33" s="1001"/>
      <c r="CY33" s="1001"/>
      <c r="CZ33" s="1001"/>
      <c r="DA33" s="1002"/>
      <c r="DB33" s="1000"/>
      <c r="DC33" s="1001"/>
      <c r="DD33" s="1001"/>
      <c r="DE33" s="1001"/>
      <c r="DF33" s="1002"/>
      <c r="DG33" s="1000"/>
      <c r="DH33" s="1001"/>
      <c r="DI33" s="1001"/>
      <c r="DJ33" s="1001"/>
      <c r="DK33" s="1002"/>
      <c r="DL33" s="1000"/>
      <c r="DM33" s="1001"/>
      <c r="DN33" s="1001"/>
      <c r="DO33" s="1001"/>
      <c r="DP33" s="1002"/>
      <c r="DQ33" s="1000"/>
      <c r="DR33" s="1001"/>
      <c r="DS33" s="1001"/>
      <c r="DT33" s="1001"/>
      <c r="DU33" s="1002"/>
      <c r="DV33" s="1003"/>
      <c r="DW33" s="1004"/>
      <c r="DX33" s="1004"/>
      <c r="DY33" s="1004"/>
      <c r="DZ33" s="1005"/>
      <c r="EA33" s="230"/>
    </row>
    <row r="34" spans="1:131" ht="26.25" customHeight="1" x14ac:dyDescent="0.2">
      <c r="A34" s="243">
        <v>7</v>
      </c>
      <c r="B34" s="1038"/>
      <c r="C34" s="1039"/>
      <c r="D34" s="1039"/>
      <c r="E34" s="1039"/>
      <c r="F34" s="1039"/>
      <c r="G34" s="1039"/>
      <c r="H34" s="1039"/>
      <c r="I34" s="1039"/>
      <c r="J34" s="1039"/>
      <c r="K34" s="1039"/>
      <c r="L34" s="1039"/>
      <c r="M34" s="1039"/>
      <c r="N34" s="1039"/>
      <c r="O34" s="1039"/>
      <c r="P34" s="1040"/>
      <c r="Q34" s="1050"/>
      <c r="R34" s="1051"/>
      <c r="S34" s="1051"/>
      <c r="T34" s="1051"/>
      <c r="U34" s="1051"/>
      <c r="V34" s="1051"/>
      <c r="W34" s="1051"/>
      <c r="X34" s="1051"/>
      <c r="Y34" s="1051"/>
      <c r="Z34" s="1051"/>
      <c r="AA34" s="1051"/>
      <c r="AB34" s="1051"/>
      <c r="AC34" s="1051"/>
      <c r="AD34" s="1051"/>
      <c r="AE34" s="1052"/>
      <c r="AF34" s="1044"/>
      <c r="AG34" s="1045"/>
      <c r="AH34" s="1045"/>
      <c r="AI34" s="1045"/>
      <c r="AJ34" s="1046"/>
      <c r="AK34" s="989"/>
      <c r="AL34" s="980"/>
      <c r="AM34" s="980"/>
      <c r="AN34" s="980"/>
      <c r="AO34" s="980"/>
      <c r="AP34" s="980"/>
      <c r="AQ34" s="980"/>
      <c r="AR34" s="980"/>
      <c r="AS34" s="980"/>
      <c r="AT34" s="980"/>
      <c r="AU34" s="980"/>
      <c r="AV34" s="980"/>
      <c r="AW34" s="980"/>
      <c r="AX34" s="980"/>
      <c r="AY34" s="980"/>
      <c r="AZ34" s="1049"/>
      <c r="BA34" s="1049"/>
      <c r="BB34" s="1049"/>
      <c r="BC34" s="1049"/>
      <c r="BD34" s="1049"/>
      <c r="BE34" s="981"/>
      <c r="BF34" s="981"/>
      <c r="BG34" s="981"/>
      <c r="BH34" s="981"/>
      <c r="BI34" s="982"/>
      <c r="BJ34" s="233"/>
      <c r="BK34" s="233"/>
      <c r="BL34" s="233"/>
      <c r="BM34" s="233"/>
      <c r="BN34" s="233"/>
      <c r="BO34" s="242"/>
      <c r="BP34" s="242"/>
      <c r="BQ34" s="239">
        <v>28</v>
      </c>
      <c r="BR34" s="240"/>
      <c r="BS34" s="1003"/>
      <c r="BT34" s="1004"/>
      <c r="BU34" s="1004"/>
      <c r="BV34" s="1004"/>
      <c r="BW34" s="1004"/>
      <c r="BX34" s="1004"/>
      <c r="BY34" s="1004"/>
      <c r="BZ34" s="1004"/>
      <c r="CA34" s="1004"/>
      <c r="CB34" s="1004"/>
      <c r="CC34" s="1004"/>
      <c r="CD34" s="1004"/>
      <c r="CE34" s="1004"/>
      <c r="CF34" s="1004"/>
      <c r="CG34" s="1025"/>
      <c r="CH34" s="1000"/>
      <c r="CI34" s="1001"/>
      <c r="CJ34" s="1001"/>
      <c r="CK34" s="1001"/>
      <c r="CL34" s="1002"/>
      <c r="CM34" s="1000"/>
      <c r="CN34" s="1001"/>
      <c r="CO34" s="1001"/>
      <c r="CP34" s="1001"/>
      <c r="CQ34" s="1002"/>
      <c r="CR34" s="1000"/>
      <c r="CS34" s="1001"/>
      <c r="CT34" s="1001"/>
      <c r="CU34" s="1001"/>
      <c r="CV34" s="1002"/>
      <c r="CW34" s="1000"/>
      <c r="CX34" s="1001"/>
      <c r="CY34" s="1001"/>
      <c r="CZ34" s="1001"/>
      <c r="DA34" s="1002"/>
      <c r="DB34" s="1000"/>
      <c r="DC34" s="1001"/>
      <c r="DD34" s="1001"/>
      <c r="DE34" s="1001"/>
      <c r="DF34" s="1002"/>
      <c r="DG34" s="1000"/>
      <c r="DH34" s="1001"/>
      <c r="DI34" s="1001"/>
      <c r="DJ34" s="1001"/>
      <c r="DK34" s="1002"/>
      <c r="DL34" s="1000"/>
      <c r="DM34" s="1001"/>
      <c r="DN34" s="1001"/>
      <c r="DO34" s="1001"/>
      <c r="DP34" s="1002"/>
      <c r="DQ34" s="1000"/>
      <c r="DR34" s="1001"/>
      <c r="DS34" s="1001"/>
      <c r="DT34" s="1001"/>
      <c r="DU34" s="1002"/>
      <c r="DV34" s="1003"/>
      <c r="DW34" s="1004"/>
      <c r="DX34" s="1004"/>
      <c r="DY34" s="1004"/>
      <c r="DZ34" s="1005"/>
      <c r="EA34" s="230"/>
    </row>
    <row r="35" spans="1:131" ht="26.25" customHeight="1" x14ac:dyDescent="0.2">
      <c r="A35" s="243">
        <v>8</v>
      </c>
      <c r="B35" s="1038"/>
      <c r="C35" s="1039"/>
      <c r="D35" s="1039"/>
      <c r="E35" s="1039"/>
      <c r="F35" s="1039"/>
      <c r="G35" s="1039"/>
      <c r="H35" s="1039"/>
      <c r="I35" s="1039"/>
      <c r="J35" s="1039"/>
      <c r="K35" s="1039"/>
      <c r="L35" s="1039"/>
      <c r="M35" s="1039"/>
      <c r="N35" s="1039"/>
      <c r="O35" s="1039"/>
      <c r="P35" s="1040"/>
      <c r="Q35" s="1050"/>
      <c r="R35" s="1051"/>
      <c r="S35" s="1051"/>
      <c r="T35" s="1051"/>
      <c r="U35" s="1051"/>
      <c r="V35" s="1051"/>
      <c r="W35" s="1051"/>
      <c r="X35" s="1051"/>
      <c r="Y35" s="1051"/>
      <c r="Z35" s="1051"/>
      <c r="AA35" s="1051"/>
      <c r="AB35" s="1051"/>
      <c r="AC35" s="1051"/>
      <c r="AD35" s="1051"/>
      <c r="AE35" s="1052"/>
      <c r="AF35" s="1044"/>
      <c r="AG35" s="1045"/>
      <c r="AH35" s="1045"/>
      <c r="AI35" s="1045"/>
      <c r="AJ35" s="1046"/>
      <c r="AK35" s="989"/>
      <c r="AL35" s="980"/>
      <c r="AM35" s="980"/>
      <c r="AN35" s="980"/>
      <c r="AO35" s="980"/>
      <c r="AP35" s="980"/>
      <c r="AQ35" s="980"/>
      <c r="AR35" s="980"/>
      <c r="AS35" s="980"/>
      <c r="AT35" s="980"/>
      <c r="AU35" s="980"/>
      <c r="AV35" s="980"/>
      <c r="AW35" s="980"/>
      <c r="AX35" s="980"/>
      <c r="AY35" s="980"/>
      <c r="AZ35" s="1049"/>
      <c r="BA35" s="1049"/>
      <c r="BB35" s="1049"/>
      <c r="BC35" s="1049"/>
      <c r="BD35" s="1049"/>
      <c r="BE35" s="981"/>
      <c r="BF35" s="981"/>
      <c r="BG35" s="981"/>
      <c r="BH35" s="981"/>
      <c r="BI35" s="982"/>
      <c r="BJ35" s="233"/>
      <c r="BK35" s="233"/>
      <c r="BL35" s="233"/>
      <c r="BM35" s="233"/>
      <c r="BN35" s="233"/>
      <c r="BO35" s="242"/>
      <c r="BP35" s="242"/>
      <c r="BQ35" s="239">
        <v>29</v>
      </c>
      <c r="BR35" s="240"/>
      <c r="BS35" s="1003"/>
      <c r="BT35" s="1004"/>
      <c r="BU35" s="1004"/>
      <c r="BV35" s="1004"/>
      <c r="BW35" s="1004"/>
      <c r="BX35" s="1004"/>
      <c r="BY35" s="1004"/>
      <c r="BZ35" s="1004"/>
      <c r="CA35" s="1004"/>
      <c r="CB35" s="1004"/>
      <c r="CC35" s="1004"/>
      <c r="CD35" s="1004"/>
      <c r="CE35" s="1004"/>
      <c r="CF35" s="1004"/>
      <c r="CG35" s="1025"/>
      <c r="CH35" s="1000"/>
      <c r="CI35" s="1001"/>
      <c r="CJ35" s="1001"/>
      <c r="CK35" s="1001"/>
      <c r="CL35" s="1002"/>
      <c r="CM35" s="1000"/>
      <c r="CN35" s="1001"/>
      <c r="CO35" s="1001"/>
      <c r="CP35" s="1001"/>
      <c r="CQ35" s="1002"/>
      <c r="CR35" s="1000"/>
      <c r="CS35" s="1001"/>
      <c r="CT35" s="1001"/>
      <c r="CU35" s="1001"/>
      <c r="CV35" s="1002"/>
      <c r="CW35" s="1000"/>
      <c r="CX35" s="1001"/>
      <c r="CY35" s="1001"/>
      <c r="CZ35" s="1001"/>
      <c r="DA35" s="1002"/>
      <c r="DB35" s="1000"/>
      <c r="DC35" s="1001"/>
      <c r="DD35" s="1001"/>
      <c r="DE35" s="1001"/>
      <c r="DF35" s="1002"/>
      <c r="DG35" s="1000"/>
      <c r="DH35" s="1001"/>
      <c r="DI35" s="1001"/>
      <c r="DJ35" s="1001"/>
      <c r="DK35" s="1002"/>
      <c r="DL35" s="1000"/>
      <c r="DM35" s="1001"/>
      <c r="DN35" s="1001"/>
      <c r="DO35" s="1001"/>
      <c r="DP35" s="1002"/>
      <c r="DQ35" s="1000"/>
      <c r="DR35" s="1001"/>
      <c r="DS35" s="1001"/>
      <c r="DT35" s="1001"/>
      <c r="DU35" s="1002"/>
      <c r="DV35" s="1003"/>
      <c r="DW35" s="1004"/>
      <c r="DX35" s="1004"/>
      <c r="DY35" s="1004"/>
      <c r="DZ35" s="1005"/>
      <c r="EA35" s="230"/>
    </row>
    <row r="36" spans="1:131" ht="26.25" customHeight="1" x14ac:dyDescent="0.2">
      <c r="A36" s="243">
        <v>9</v>
      </c>
      <c r="B36" s="1038"/>
      <c r="C36" s="1039"/>
      <c r="D36" s="1039"/>
      <c r="E36" s="1039"/>
      <c r="F36" s="1039"/>
      <c r="G36" s="1039"/>
      <c r="H36" s="1039"/>
      <c r="I36" s="1039"/>
      <c r="J36" s="1039"/>
      <c r="K36" s="1039"/>
      <c r="L36" s="1039"/>
      <c r="M36" s="1039"/>
      <c r="N36" s="1039"/>
      <c r="O36" s="1039"/>
      <c r="P36" s="1040"/>
      <c r="Q36" s="1050"/>
      <c r="R36" s="1051"/>
      <c r="S36" s="1051"/>
      <c r="T36" s="1051"/>
      <c r="U36" s="1051"/>
      <c r="V36" s="1051"/>
      <c r="W36" s="1051"/>
      <c r="X36" s="1051"/>
      <c r="Y36" s="1051"/>
      <c r="Z36" s="1051"/>
      <c r="AA36" s="1051"/>
      <c r="AB36" s="1051"/>
      <c r="AC36" s="1051"/>
      <c r="AD36" s="1051"/>
      <c r="AE36" s="1052"/>
      <c r="AF36" s="1044"/>
      <c r="AG36" s="1045"/>
      <c r="AH36" s="1045"/>
      <c r="AI36" s="1045"/>
      <c r="AJ36" s="1046"/>
      <c r="AK36" s="989"/>
      <c r="AL36" s="980"/>
      <c r="AM36" s="980"/>
      <c r="AN36" s="980"/>
      <c r="AO36" s="980"/>
      <c r="AP36" s="980"/>
      <c r="AQ36" s="980"/>
      <c r="AR36" s="980"/>
      <c r="AS36" s="980"/>
      <c r="AT36" s="980"/>
      <c r="AU36" s="980"/>
      <c r="AV36" s="980"/>
      <c r="AW36" s="980"/>
      <c r="AX36" s="980"/>
      <c r="AY36" s="980"/>
      <c r="AZ36" s="1049"/>
      <c r="BA36" s="1049"/>
      <c r="BB36" s="1049"/>
      <c r="BC36" s="1049"/>
      <c r="BD36" s="1049"/>
      <c r="BE36" s="981"/>
      <c r="BF36" s="981"/>
      <c r="BG36" s="981"/>
      <c r="BH36" s="981"/>
      <c r="BI36" s="982"/>
      <c r="BJ36" s="233"/>
      <c r="BK36" s="233"/>
      <c r="BL36" s="233"/>
      <c r="BM36" s="233"/>
      <c r="BN36" s="233"/>
      <c r="BO36" s="242"/>
      <c r="BP36" s="242"/>
      <c r="BQ36" s="239">
        <v>30</v>
      </c>
      <c r="BR36" s="240"/>
      <c r="BS36" s="1003"/>
      <c r="BT36" s="1004"/>
      <c r="BU36" s="1004"/>
      <c r="BV36" s="1004"/>
      <c r="BW36" s="1004"/>
      <c r="BX36" s="1004"/>
      <c r="BY36" s="1004"/>
      <c r="BZ36" s="1004"/>
      <c r="CA36" s="1004"/>
      <c r="CB36" s="1004"/>
      <c r="CC36" s="1004"/>
      <c r="CD36" s="1004"/>
      <c r="CE36" s="1004"/>
      <c r="CF36" s="1004"/>
      <c r="CG36" s="1025"/>
      <c r="CH36" s="1000"/>
      <c r="CI36" s="1001"/>
      <c r="CJ36" s="1001"/>
      <c r="CK36" s="1001"/>
      <c r="CL36" s="1002"/>
      <c r="CM36" s="1000"/>
      <c r="CN36" s="1001"/>
      <c r="CO36" s="1001"/>
      <c r="CP36" s="1001"/>
      <c r="CQ36" s="1002"/>
      <c r="CR36" s="1000"/>
      <c r="CS36" s="1001"/>
      <c r="CT36" s="1001"/>
      <c r="CU36" s="1001"/>
      <c r="CV36" s="1002"/>
      <c r="CW36" s="1000"/>
      <c r="CX36" s="1001"/>
      <c r="CY36" s="1001"/>
      <c r="CZ36" s="1001"/>
      <c r="DA36" s="1002"/>
      <c r="DB36" s="1000"/>
      <c r="DC36" s="1001"/>
      <c r="DD36" s="1001"/>
      <c r="DE36" s="1001"/>
      <c r="DF36" s="1002"/>
      <c r="DG36" s="1000"/>
      <c r="DH36" s="1001"/>
      <c r="DI36" s="1001"/>
      <c r="DJ36" s="1001"/>
      <c r="DK36" s="1002"/>
      <c r="DL36" s="1000"/>
      <c r="DM36" s="1001"/>
      <c r="DN36" s="1001"/>
      <c r="DO36" s="1001"/>
      <c r="DP36" s="1002"/>
      <c r="DQ36" s="1000"/>
      <c r="DR36" s="1001"/>
      <c r="DS36" s="1001"/>
      <c r="DT36" s="1001"/>
      <c r="DU36" s="1002"/>
      <c r="DV36" s="1003"/>
      <c r="DW36" s="1004"/>
      <c r="DX36" s="1004"/>
      <c r="DY36" s="1004"/>
      <c r="DZ36" s="1005"/>
      <c r="EA36" s="230"/>
    </row>
    <row r="37" spans="1:131" ht="26.25" customHeight="1" x14ac:dyDescent="0.2">
      <c r="A37" s="243">
        <v>10</v>
      </c>
      <c r="B37" s="1038"/>
      <c r="C37" s="1039"/>
      <c r="D37" s="1039"/>
      <c r="E37" s="1039"/>
      <c r="F37" s="1039"/>
      <c r="G37" s="1039"/>
      <c r="H37" s="1039"/>
      <c r="I37" s="1039"/>
      <c r="J37" s="1039"/>
      <c r="K37" s="1039"/>
      <c r="L37" s="1039"/>
      <c r="M37" s="1039"/>
      <c r="N37" s="1039"/>
      <c r="O37" s="1039"/>
      <c r="P37" s="1040"/>
      <c r="Q37" s="1050"/>
      <c r="R37" s="1051"/>
      <c r="S37" s="1051"/>
      <c r="T37" s="1051"/>
      <c r="U37" s="1051"/>
      <c r="V37" s="1051"/>
      <c r="W37" s="1051"/>
      <c r="X37" s="1051"/>
      <c r="Y37" s="1051"/>
      <c r="Z37" s="1051"/>
      <c r="AA37" s="1051"/>
      <c r="AB37" s="1051"/>
      <c r="AC37" s="1051"/>
      <c r="AD37" s="1051"/>
      <c r="AE37" s="1052"/>
      <c r="AF37" s="1044"/>
      <c r="AG37" s="1045"/>
      <c r="AH37" s="1045"/>
      <c r="AI37" s="1045"/>
      <c r="AJ37" s="1046"/>
      <c r="AK37" s="989"/>
      <c r="AL37" s="980"/>
      <c r="AM37" s="980"/>
      <c r="AN37" s="980"/>
      <c r="AO37" s="980"/>
      <c r="AP37" s="980"/>
      <c r="AQ37" s="980"/>
      <c r="AR37" s="980"/>
      <c r="AS37" s="980"/>
      <c r="AT37" s="980"/>
      <c r="AU37" s="980"/>
      <c r="AV37" s="980"/>
      <c r="AW37" s="980"/>
      <c r="AX37" s="980"/>
      <c r="AY37" s="980"/>
      <c r="AZ37" s="1049"/>
      <c r="BA37" s="1049"/>
      <c r="BB37" s="1049"/>
      <c r="BC37" s="1049"/>
      <c r="BD37" s="1049"/>
      <c r="BE37" s="981"/>
      <c r="BF37" s="981"/>
      <c r="BG37" s="981"/>
      <c r="BH37" s="981"/>
      <c r="BI37" s="982"/>
      <c r="BJ37" s="233"/>
      <c r="BK37" s="233"/>
      <c r="BL37" s="233"/>
      <c r="BM37" s="233"/>
      <c r="BN37" s="233"/>
      <c r="BO37" s="242"/>
      <c r="BP37" s="242"/>
      <c r="BQ37" s="239">
        <v>31</v>
      </c>
      <c r="BR37" s="240"/>
      <c r="BS37" s="1003"/>
      <c r="BT37" s="1004"/>
      <c r="BU37" s="1004"/>
      <c r="BV37" s="1004"/>
      <c r="BW37" s="1004"/>
      <c r="BX37" s="1004"/>
      <c r="BY37" s="1004"/>
      <c r="BZ37" s="1004"/>
      <c r="CA37" s="1004"/>
      <c r="CB37" s="1004"/>
      <c r="CC37" s="1004"/>
      <c r="CD37" s="1004"/>
      <c r="CE37" s="1004"/>
      <c r="CF37" s="1004"/>
      <c r="CG37" s="1025"/>
      <c r="CH37" s="1000"/>
      <c r="CI37" s="1001"/>
      <c r="CJ37" s="1001"/>
      <c r="CK37" s="1001"/>
      <c r="CL37" s="1002"/>
      <c r="CM37" s="1000"/>
      <c r="CN37" s="1001"/>
      <c r="CO37" s="1001"/>
      <c r="CP37" s="1001"/>
      <c r="CQ37" s="1002"/>
      <c r="CR37" s="1000"/>
      <c r="CS37" s="1001"/>
      <c r="CT37" s="1001"/>
      <c r="CU37" s="1001"/>
      <c r="CV37" s="1002"/>
      <c r="CW37" s="1000"/>
      <c r="CX37" s="1001"/>
      <c r="CY37" s="1001"/>
      <c r="CZ37" s="1001"/>
      <c r="DA37" s="1002"/>
      <c r="DB37" s="1000"/>
      <c r="DC37" s="1001"/>
      <c r="DD37" s="1001"/>
      <c r="DE37" s="1001"/>
      <c r="DF37" s="1002"/>
      <c r="DG37" s="1000"/>
      <c r="DH37" s="1001"/>
      <c r="DI37" s="1001"/>
      <c r="DJ37" s="1001"/>
      <c r="DK37" s="1002"/>
      <c r="DL37" s="1000"/>
      <c r="DM37" s="1001"/>
      <c r="DN37" s="1001"/>
      <c r="DO37" s="1001"/>
      <c r="DP37" s="1002"/>
      <c r="DQ37" s="1000"/>
      <c r="DR37" s="1001"/>
      <c r="DS37" s="1001"/>
      <c r="DT37" s="1001"/>
      <c r="DU37" s="1002"/>
      <c r="DV37" s="1003"/>
      <c r="DW37" s="1004"/>
      <c r="DX37" s="1004"/>
      <c r="DY37" s="1004"/>
      <c r="DZ37" s="1005"/>
      <c r="EA37" s="230"/>
    </row>
    <row r="38" spans="1:131" ht="26.25" customHeight="1" x14ac:dyDescent="0.2">
      <c r="A38" s="243">
        <v>11</v>
      </c>
      <c r="B38" s="1038"/>
      <c r="C38" s="1039"/>
      <c r="D38" s="1039"/>
      <c r="E38" s="1039"/>
      <c r="F38" s="1039"/>
      <c r="G38" s="1039"/>
      <c r="H38" s="1039"/>
      <c r="I38" s="1039"/>
      <c r="J38" s="1039"/>
      <c r="K38" s="1039"/>
      <c r="L38" s="1039"/>
      <c r="M38" s="1039"/>
      <c r="N38" s="1039"/>
      <c r="O38" s="1039"/>
      <c r="P38" s="1040"/>
      <c r="Q38" s="1050"/>
      <c r="R38" s="1051"/>
      <c r="S38" s="1051"/>
      <c r="T38" s="1051"/>
      <c r="U38" s="1051"/>
      <c r="V38" s="1051"/>
      <c r="W38" s="1051"/>
      <c r="X38" s="1051"/>
      <c r="Y38" s="1051"/>
      <c r="Z38" s="1051"/>
      <c r="AA38" s="1051"/>
      <c r="AB38" s="1051"/>
      <c r="AC38" s="1051"/>
      <c r="AD38" s="1051"/>
      <c r="AE38" s="1052"/>
      <c r="AF38" s="1044"/>
      <c r="AG38" s="1045"/>
      <c r="AH38" s="1045"/>
      <c r="AI38" s="1045"/>
      <c r="AJ38" s="1046"/>
      <c r="AK38" s="989"/>
      <c r="AL38" s="980"/>
      <c r="AM38" s="980"/>
      <c r="AN38" s="980"/>
      <c r="AO38" s="980"/>
      <c r="AP38" s="980"/>
      <c r="AQ38" s="980"/>
      <c r="AR38" s="980"/>
      <c r="AS38" s="980"/>
      <c r="AT38" s="980"/>
      <c r="AU38" s="980"/>
      <c r="AV38" s="980"/>
      <c r="AW38" s="980"/>
      <c r="AX38" s="980"/>
      <c r="AY38" s="980"/>
      <c r="AZ38" s="1049"/>
      <c r="BA38" s="1049"/>
      <c r="BB38" s="1049"/>
      <c r="BC38" s="1049"/>
      <c r="BD38" s="1049"/>
      <c r="BE38" s="981"/>
      <c r="BF38" s="981"/>
      <c r="BG38" s="981"/>
      <c r="BH38" s="981"/>
      <c r="BI38" s="982"/>
      <c r="BJ38" s="233"/>
      <c r="BK38" s="233"/>
      <c r="BL38" s="233"/>
      <c r="BM38" s="233"/>
      <c r="BN38" s="233"/>
      <c r="BO38" s="242"/>
      <c r="BP38" s="242"/>
      <c r="BQ38" s="239">
        <v>32</v>
      </c>
      <c r="BR38" s="240"/>
      <c r="BS38" s="1003"/>
      <c r="BT38" s="1004"/>
      <c r="BU38" s="1004"/>
      <c r="BV38" s="1004"/>
      <c r="BW38" s="1004"/>
      <c r="BX38" s="1004"/>
      <c r="BY38" s="1004"/>
      <c r="BZ38" s="1004"/>
      <c r="CA38" s="1004"/>
      <c r="CB38" s="1004"/>
      <c r="CC38" s="1004"/>
      <c r="CD38" s="1004"/>
      <c r="CE38" s="1004"/>
      <c r="CF38" s="1004"/>
      <c r="CG38" s="1025"/>
      <c r="CH38" s="1000"/>
      <c r="CI38" s="1001"/>
      <c r="CJ38" s="1001"/>
      <c r="CK38" s="1001"/>
      <c r="CL38" s="1002"/>
      <c r="CM38" s="1000"/>
      <c r="CN38" s="1001"/>
      <c r="CO38" s="1001"/>
      <c r="CP38" s="1001"/>
      <c r="CQ38" s="1002"/>
      <c r="CR38" s="1000"/>
      <c r="CS38" s="1001"/>
      <c r="CT38" s="1001"/>
      <c r="CU38" s="1001"/>
      <c r="CV38" s="1002"/>
      <c r="CW38" s="1000"/>
      <c r="CX38" s="1001"/>
      <c r="CY38" s="1001"/>
      <c r="CZ38" s="1001"/>
      <c r="DA38" s="1002"/>
      <c r="DB38" s="1000"/>
      <c r="DC38" s="1001"/>
      <c r="DD38" s="1001"/>
      <c r="DE38" s="1001"/>
      <c r="DF38" s="1002"/>
      <c r="DG38" s="1000"/>
      <c r="DH38" s="1001"/>
      <c r="DI38" s="1001"/>
      <c r="DJ38" s="1001"/>
      <c r="DK38" s="1002"/>
      <c r="DL38" s="1000"/>
      <c r="DM38" s="1001"/>
      <c r="DN38" s="1001"/>
      <c r="DO38" s="1001"/>
      <c r="DP38" s="1002"/>
      <c r="DQ38" s="1000"/>
      <c r="DR38" s="1001"/>
      <c r="DS38" s="1001"/>
      <c r="DT38" s="1001"/>
      <c r="DU38" s="1002"/>
      <c r="DV38" s="1003"/>
      <c r="DW38" s="1004"/>
      <c r="DX38" s="1004"/>
      <c r="DY38" s="1004"/>
      <c r="DZ38" s="1005"/>
      <c r="EA38" s="230"/>
    </row>
    <row r="39" spans="1:131" ht="26.25" customHeight="1" x14ac:dyDescent="0.2">
      <c r="A39" s="243">
        <v>12</v>
      </c>
      <c r="B39" s="1038"/>
      <c r="C39" s="1039"/>
      <c r="D39" s="1039"/>
      <c r="E39" s="1039"/>
      <c r="F39" s="1039"/>
      <c r="G39" s="1039"/>
      <c r="H39" s="1039"/>
      <c r="I39" s="1039"/>
      <c r="J39" s="1039"/>
      <c r="K39" s="1039"/>
      <c r="L39" s="1039"/>
      <c r="M39" s="1039"/>
      <c r="N39" s="1039"/>
      <c r="O39" s="1039"/>
      <c r="P39" s="1040"/>
      <c r="Q39" s="1050"/>
      <c r="R39" s="1051"/>
      <c r="S39" s="1051"/>
      <c r="T39" s="1051"/>
      <c r="U39" s="1051"/>
      <c r="V39" s="1051"/>
      <c r="W39" s="1051"/>
      <c r="X39" s="1051"/>
      <c r="Y39" s="1051"/>
      <c r="Z39" s="1051"/>
      <c r="AA39" s="1051"/>
      <c r="AB39" s="1051"/>
      <c r="AC39" s="1051"/>
      <c r="AD39" s="1051"/>
      <c r="AE39" s="1052"/>
      <c r="AF39" s="1044"/>
      <c r="AG39" s="1045"/>
      <c r="AH39" s="1045"/>
      <c r="AI39" s="1045"/>
      <c r="AJ39" s="1046"/>
      <c r="AK39" s="989"/>
      <c r="AL39" s="980"/>
      <c r="AM39" s="980"/>
      <c r="AN39" s="980"/>
      <c r="AO39" s="980"/>
      <c r="AP39" s="980"/>
      <c r="AQ39" s="980"/>
      <c r="AR39" s="980"/>
      <c r="AS39" s="980"/>
      <c r="AT39" s="980"/>
      <c r="AU39" s="980"/>
      <c r="AV39" s="980"/>
      <c r="AW39" s="980"/>
      <c r="AX39" s="980"/>
      <c r="AY39" s="980"/>
      <c r="AZ39" s="1049"/>
      <c r="BA39" s="1049"/>
      <c r="BB39" s="1049"/>
      <c r="BC39" s="1049"/>
      <c r="BD39" s="1049"/>
      <c r="BE39" s="981"/>
      <c r="BF39" s="981"/>
      <c r="BG39" s="981"/>
      <c r="BH39" s="981"/>
      <c r="BI39" s="982"/>
      <c r="BJ39" s="233"/>
      <c r="BK39" s="233"/>
      <c r="BL39" s="233"/>
      <c r="BM39" s="233"/>
      <c r="BN39" s="233"/>
      <c r="BO39" s="242"/>
      <c r="BP39" s="242"/>
      <c r="BQ39" s="239">
        <v>33</v>
      </c>
      <c r="BR39" s="240"/>
      <c r="BS39" s="1003"/>
      <c r="BT39" s="1004"/>
      <c r="BU39" s="1004"/>
      <c r="BV39" s="1004"/>
      <c r="BW39" s="1004"/>
      <c r="BX39" s="1004"/>
      <c r="BY39" s="1004"/>
      <c r="BZ39" s="1004"/>
      <c r="CA39" s="1004"/>
      <c r="CB39" s="1004"/>
      <c r="CC39" s="1004"/>
      <c r="CD39" s="1004"/>
      <c r="CE39" s="1004"/>
      <c r="CF39" s="1004"/>
      <c r="CG39" s="1025"/>
      <c r="CH39" s="1000"/>
      <c r="CI39" s="1001"/>
      <c r="CJ39" s="1001"/>
      <c r="CK39" s="1001"/>
      <c r="CL39" s="1002"/>
      <c r="CM39" s="1000"/>
      <c r="CN39" s="1001"/>
      <c r="CO39" s="1001"/>
      <c r="CP39" s="1001"/>
      <c r="CQ39" s="1002"/>
      <c r="CR39" s="1000"/>
      <c r="CS39" s="1001"/>
      <c r="CT39" s="1001"/>
      <c r="CU39" s="1001"/>
      <c r="CV39" s="1002"/>
      <c r="CW39" s="1000"/>
      <c r="CX39" s="1001"/>
      <c r="CY39" s="1001"/>
      <c r="CZ39" s="1001"/>
      <c r="DA39" s="1002"/>
      <c r="DB39" s="1000"/>
      <c r="DC39" s="1001"/>
      <c r="DD39" s="1001"/>
      <c r="DE39" s="1001"/>
      <c r="DF39" s="1002"/>
      <c r="DG39" s="1000"/>
      <c r="DH39" s="1001"/>
      <c r="DI39" s="1001"/>
      <c r="DJ39" s="1001"/>
      <c r="DK39" s="1002"/>
      <c r="DL39" s="1000"/>
      <c r="DM39" s="1001"/>
      <c r="DN39" s="1001"/>
      <c r="DO39" s="1001"/>
      <c r="DP39" s="1002"/>
      <c r="DQ39" s="1000"/>
      <c r="DR39" s="1001"/>
      <c r="DS39" s="1001"/>
      <c r="DT39" s="1001"/>
      <c r="DU39" s="1002"/>
      <c r="DV39" s="1003"/>
      <c r="DW39" s="1004"/>
      <c r="DX39" s="1004"/>
      <c r="DY39" s="1004"/>
      <c r="DZ39" s="1005"/>
      <c r="EA39" s="230"/>
    </row>
    <row r="40" spans="1:131" ht="26.25" customHeight="1" x14ac:dyDescent="0.2">
      <c r="A40" s="239">
        <v>13</v>
      </c>
      <c r="B40" s="1038"/>
      <c r="C40" s="1039"/>
      <c r="D40" s="1039"/>
      <c r="E40" s="1039"/>
      <c r="F40" s="1039"/>
      <c r="G40" s="1039"/>
      <c r="H40" s="1039"/>
      <c r="I40" s="1039"/>
      <c r="J40" s="1039"/>
      <c r="K40" s="1039"/>
      <c r="L40" s="1039"/>
      <c r="M40" s="1039"/>
      <c r="N40" s="1039"/>
      <c r="O40" s="1039"/>
      <c r="P40" s="1040"/>
      <c r="Q40" s="1050"/>
      <c r="R40" s="1051"/>
      <c r="S40" s="1051"/>
      <c r="T40" s="1051"/>
      <c r="U40" s="1051"/>
      <c r="V40" s="1051"/>
      <c r="W40" s="1051"/>
      <c r="X40" s="1051"/>
      <c r="Y40" s="1051"/>
      <c r="Z40" s="1051"/>
      <c r="AA40" s="1051"/>
      <c r="AB40" s="1051"/>
      <c r="AC40" s="1051"/>
      <c r="AD40" s="1051"/>
      <c r="AE40" s="1052"/>
      <c r="AF40" s="1044"/>
      <c r="AG40" s="1045"/>
      <c r="AH40" s="1045"/>
      <c r="AI40" s="1045"/>
      <c r="AJ40" s="1046"/>
      <c r="AK40" s="989"/>
      <c r="AL40" s="980"/>
      <c r="AM40" s="980"/>
      <c r="AN40" s="980"/>
      <c r="AO40" s="980"/>
      <c r="AP40" s="980"/>
      <c r="AQ40" s="980"/>
      <c r="AR40" s="980"/>
      <c r="AS40" s="980"/>
      <c r="AT40" s="980"/>
      <c r="AU40" s="980"/>
      <c r="AV40" s="980"/>
      <c r="AW40" s="980"/>
      <c r="AX40" s="980"/>
      <c r="AY40" s="980"/>
      <c r="AZ40" s="1049"/>
      <c r="BA40" s="1049"/>
      <c r="BB40" s="1049"/>
      <c r="BC40" s="1049"/>
      <c r="BD40" s="1049"/>
      <c r="BE40" s="981"/>
      <c r="BF40" s="981"/>
      <c r="BG40" s="981"/>
      <c r="BH40" s="981"/>
      <c r="BI40" s="982"/>
      <c r="BJ40" s="233"/>
      <c r="BK40" s="233"/>
      <c r="BL40" s="233"/>
      <c r="BM40" s="233"/>
      <c r="BN40" s="233"/>
      <c r="BO40" s="242"/>
      <c r="BP40" s="242"/>
      <c r="BQ40" s="239">
        <v>34</v>
      </c>
      <c r="BR40" s="240"/>
      <c r="BS40" s="1003"/>
      <c r="BT40" s="1004"/>
      <c r="BU40" s="1004"/>
      <c r="BV40" s="1004"/>
      <c r="BW40" s="1004"/>
      <c r="BX40" s="1004"/>
      <c r="BY40" s="1004"/>
      <c r="BZ40" s="1004"/>
      <c r="CA40" s="1004"/>
      <c r="CB40" s="1004"/>
      <c r="CC40" s="1004"/>
      <c r="CD40" s="1004"/>
      <c r="CE40" s="1004"/>
      <c r="CF40" s="1004"/>
      <c r="CG40" s="1025"/>
      <c r="CH40" s="1000"/>
      <c r="CI40" s="1001"/>
      <c r="CJ40" s="1001"/>
      <c r="CK40" s="1001"/>
      <c r="CL40" s="1002"/>
      <c r="CM40" s="1000"/>
      <c r="CN40" s="1001"/>
      <c r="CO40" s="1001"/>
      <c r="CP40" s="1001"/>
      <c r="CQ40" s="1002"/>
      <c r="CR40" s="1000"/>
      <c r="CS40" s="1001"/>
      <c r="CT40" s="1001"/>
      <c r="CU40" s="1001"/>
      <c r="CV40" s="1002"/>
      <c r="CW40" s="1000"/>
      <c r="CX40" s="1001"/>
      <c r="CY40" s="1001"/>
      <c r="CZ40" s="1001"/>
      <c r="DA40" s="1002"/>
      <c r="DB40" s="1000"/>
      <c r="DC40" s="1001"/>
      <c r="DD40" s="1001"/>
      <c r="DE40" s="1001"/>
      <c r="DF40" s="1002"/>
      <c r="DG40" s="1000"/>
      <c r="DH40" s="1001"/>
      <c r="DI40" s="1001"/>
      <c r="DJ40" s="1001"/>
      <c r="DK40" s="1002"/>
      <c r="DL40" s="1000"/>
      <c r="DM40" s="1001"/>
      <c r="DN40" s="1001"/>
      <c r="DO40" s="1001"/>
      <c r="DP40" s="1002"/>
      <c r="DQ40" s="1000"/>
      <c r="DR40" s="1001"/>
      <c r="DS40" s="1001"/>
      <c r="DT40" s="1001"/>
      <c r="DU40" s="1002"/>
      <c r="DV40" s="1003"/>
      <c r="DW40" s="1004"/>
      <c r="DX40" s="1004"/>
      <c r="DY40" s="1004"/>
      <c r="DZ40" s="1005"/>
      <c r="EA40" s="230"/>
    </row>
    <row r="41" spans="1:131" ht="26.25" customHeight="1" x14ac:dyDescent="0.2">
      <c r="A41" s="239">
        <v>14</v>
      </c>
      <c r="B41" s="1038"/>
      <c r="C41" s="1039"/>
      <c r="D41" s="1039"/>
      <c r="E41" s="1039"/>
      <c r="F41" s="1039"/>
      <c r="G41" s="1039"/>
      <c r="H41" s="1039"/>
      <c r="I41" s="1039"/>
      <c r="J41" s="1039"/>
      <c r="K41" s="1039"/>
      <c r="L41" s="1039"/>
      <c r="M41" s="1039"/>
      <c r="N41" s="1039"/>
      <c r="O41" s="1039"/>
      <c r="P41" s="1040"/>
      <c r="Q41" s="1050"/>
      <c r="R41" s="1051"/>
      <c r="S41" s="1051"/>
      <c r="T41" s="1051"/>
      <c r="U41" s="1051"/>
      <c r="V41" s="1051"/>
      <c r="W41" s="1051"/>
      <c r="X41" s="1051"/>
      <c r="Y41" s="1051"/>
      <c r="Z41" s="1051"/>
      <c r="AA41" s="1051"/>
      <c r="AB41" s="1051"/>
      <c r="AC41" s="1051"/>
      <c r="AD41" s="1051"/>
      <c r="AE41" s="1052"/>
      <c r="AF41" s="1044"/>
      <c r="AG41" s="1045"/>
      <c r="AH41" s="1045"/>
      <c r="AI41" s="1045"/>
      <c r="AJ41" s="1046"/>
      <c r="AK41" s="989"/>
      <c r="AL41" s="980"/>
      <c r="AM41" s="980"/>
      <c r="AN41" s="980"/>
      <c r="AO41" s="980"/>
      <c r="AP41" s="980"/>
      <c r="AQ41" s="980"/>
      <c r="AR41" s="980"/>
      <c r="AS41" s="980"/>
      <c r="AT41" s="980"/>
      <c r="AU41" s="980"/>
      <c r="AV41" s="980"/>
      <c r="AW41" s="980"/>
      <c r="AX41" s="980"/>
      <c r="AY41" s="980"/>
      <c r="AZ41" s="1049"/>
      <c r="BA41" s="1049"/>
      <c r="BB41" s="1049"/>
      <c r="BC41" s="1049"/>
      <c r="BD41" s="1049"/>
      <c r="BE41" s="981"/>
      <c r="BF41" s="981"/>
      <c r="BG41" s="981"/>
      <c r="BH41" s="981"/>
      <c r="BI41" s="982"/>
      <c r="BJ41" s="233"/>
      <c r="BK41" s="233"/>
      <c r="BL41" s="233"/>
      <c r="BM41" s="233"/>
      <c r="BN41" s="233"/>
      <c r="BO41" s="242"/>
      <c r="BP41" s="242"/>
      <c r="BQ41" s="239">
        <v>35</v>
      </c>
      <c r="BR41" s="240"/>
      <c r="BS41" s="1003"/>
      <c r="BT41" s="1004"/>
      <c r="BU41" s="1004"/>
      <c r="BV41" s="1004"/>
      <c r="BW41" s="1004"/>
      <c r="BX41" s="1004"/>
      <c r="BY41" s="1004"/>
      <c r="BZ41" s="1004"/>
      <c r="CA41" s="1004"/>
      <c r="CB41" s="1004"/>
      <c r="CC41" s="1004"/>
      <c r="CD41" s="1004"/>
      <c r="CE41" s="1004"/>
      <c r="CF41" s="1004"/>
      <c r="CG41" s="1025"/>
      <c r="CH41" s="1000"/>
      <c r="CI41" s="1001"/>
      <c r="CJ41" s="1001"/>
      <c r="CK41" s="1001"/>
      <c r="CL41" s="1002"/>
      <c r="CM41" s="1000"/>
      <c r="CN41" s="1001"/>
      <c r="CO41" s="1001"/>
      <c r="CP41" s="1001"/>
      <c r="CQ41" s="1002"/>
      <c r="CR41" s="1000"/>
      <c r="CS41" s="1001"/>
      <c r="CT41" s="1001"/>
      <c r="CU41" s="1001"/>
      <c r="CV41" s="1002"/>
      <c r="CW41" s="1000"/>
      <c r="CX41" s="1001"/>
      <c r="CY41" s="1001"/>
      <c r="CZ41" s="1001"/>
      <c r="DA41" s="1002"/>
      <c r="DB41" s="1000"/>
      <c r="DC41" s="1001"/>
      <c r="DD41" s="1001"/>
      <c r="DE41" s="1001"/>
      <c r="DF41" s="1002"/>
      <c r="DG41" s="1000"/>
      <c r="DH41" s="1001"/>
      <c r="DI41" s="1001"/>
      <c r="DJ41" s="1001"/>
      <c r="DK41" s="1002"/>
      <c r="DL41" s="1000"/>
      <c r="DM41" s="1001"/>
      <c r="DN41" s="1001"/>
      <c r="DO41" s="1001"/>
      <c r="DP41" s="1002"/>
      <c r="DQ41" s="1000"/>
      <c r="DR41" s="1001"/>
      <c r="DS41" s="1001"/>
      <c r="DT41" s="1001"/>
      <c r="DU41" s="1002"/>
      <c r="DV41" s="1003"/>
      <c r="DW41" s="1004"/>
      <c r="DX41" s="1004"/>
      <c r="DY41" s="1004"/>
      <c r="DZ41" s="1005"/>
      <c r="EA41" s="230"/>
    </row>
    <row r="42" spans="1:131" ht="26.25" customHeight="1" x14ac:dyDescent="0.2">
      <c r="A42" s="239">
        <v>15</v>
      </c>
      <c r="B42" s="1038"/>
      <c r="C42" s="1039"/>
      <c r="D42" s="1039"/>
      <c r="E42" s="1039"/>
      <c r="F42" s="1039"/>
      <c r="G42" s="1039"/>
      <c r="H42" s="1039"/>
      <c r="I42" s="1039"/>
      <c r="J42" s="1039"/>
      <c r="K42" s="1039"/>
      <c r="L42" s="1039"/>
      <c r="M42" s="1039"/>
      <c r="N42" s="1039"/>
      <c r="O42" s="1039"/>
      <c r="P42" s="1040"/>
      <c r="Q42" s="1050"/>
      <c r="R42" s="1051"/>
      <c r="S42" s="1051"/>
      <c r="T42" s="1051"/>
      <c r="U42" s="1051"/>
      <c r="V42" s="1051"/>
      <c r="W42" s="1051"/>
      <c r="X42" s="1051"/>
      <c r="Y42" s="1051"/>
      <c r="Z42" s="1051"/>
      <c r="AA42" s="1051"/>
      <c r="AB42" s="1051"/>
      <c r="AC42" s="1051"/>
      <c r="AD42" s="1051"/>
      <c r="AE42" s="1052"/>
      <c r="AF42" s="1044"/>
      <c r="AG42" s="1045"/>
      <c r="AH42" s="1045"/>
      <c r="AI42" s="1045"/>
      <c r="AJ42" s="1046"/>
      <c r="AK42" s="989"/>
      <c r="AL42" s="980"/>
      <c r="AM42" s="980"/>
      <c r="AN42" s="980"/>
      <c r="AO42" s="980"/>
      <c r="AP42" s="980"/>
      <c r="AQ42" s="980"/>
      <c r="AR42" s="980"/>
      <c r="AS42" s="980"/>
      <c r="AT42" s="980"/>
      <c r="AU42" s="980"/>
      <c r="AV42" s="980"/>
      <c r="AW42" s="980"/>
      <c r="AX42" s="980"/>
      <c r="AY42" s="980"/>
      <c r="AZ42" s="1049"/>
      <c r="BA42" s="1049"/>
      <c r="BB42" s="1049"/>
      <c r="BC42" s="1049"/>
      <c r="BD42" s="1049"/>
      <c r="BE42" s="981"/>
      <c r="BF42" s="981"/>
      <c r="BG42" s="981"/>
      <c r="BH42" s="981"/>
      <c r="BI42" s="982"/>
      <c r="BJ42" s="233"/>
      <c r="BK42" s="233"/>
      <c r="BL42" s="233"/>
      <c r="BM42" s="233"/>
      <c r="BN42" s="233"/>
      <c r="BO42" s="242"/>
      <c r="BP42" s="242"/>
      <c r="BQ42" s="239">
        <v>36</v>
      </c>
      <c r="BR42" s="240"/>
      <c r="BS42" s="1003"/>
      <c r="BT42" s="1004"/>
      <c r="BU42" s="1004"/>
      <c r="BV42" s="1004"/>
      <c r="BW42" s="1004"/>
      <c r="BX42" s="1004"/>
      <c r="BY42" s="1004"/>
      <c r="BZ42" s="1004"/>
      <c r="CA42" s="1004"/>
      <c r="CB42" s="1004"/>
      <c r="CC42" s="1004"/>
      <c r="CD42" s="1004"/>
      <c r="CE42" s="1004"/>
      <c r="CF42" s="1004"/>
      <c r="CG42" s="1025"/>
      <c r="CH42" s="1000"/>
      <c r="CI42" s="1001"/>
      <c r="CJ42" s="1001"/>
      <c r="CK42" s="1001"/>
      <c r="CL42" s="1002"/>
      <c r="CM42" s="1000"/>
      <c r="CN42" s="1001"/>
      <c r="CO42" s="1001"/>
      <c r="CP42" s="1001"/>
      <c r="CQ42" s="1002"/>
      <c r="CR42" s="1000"/>
      <c r="CS42" s="1001"/>
      <c r="CT42" s="1001"/>
      <c r="CU42" s="1001"/>
      <c r="CV42" s="1002"/>
      <c r="CW42" s="1000"/>
      <c r="CX42" s="1001"/>
      <c r="CY42" s="1001"/>
      <c r="CZ42" s="1001"/>
      <c r="DA42" s="1002"/>
      <c r="DB42" s="1000"/>
      <c r="DC42" s="1001"/>
      <c r="DD42" s="1001"/>
      <c r="DE42" s="1001"/>
      <c r="DF42" s="1002"/>
      <c r="DG42" s="1000"/>
      <c r="DH42" s="1001"/>
      <c r="DI42" s="1001"/>
      <c r="DJ42" s="1001"/>
      <c r="DK42" s="1002"/>
      <c r="DL42" s="1000"/>
      <c r="DM42" s="1001"/>
      <c r="DN42" s="1001"/>
      <c r="DO42" s="1001"/>
      <c r="DP42" s="1002"/>
      <c r="DQ42" s="1000"/>
      <c r="DR42" s="1001"/>
      <c r="DS42" s="1001"/>
      <c r="DT42" s="1001"/>
      <c r="DU42" s="1002"/>
      <c r="DV42" s="1003"/>
      <c r="DW42" s="1004"/>
      <c r="DX42" s="1004"/>
      <c r="DY42" s="1004"/>
      <c r="DZ42" s="1005"/>
      <c r="EA42" s="230"/>
    </row>
    <row r="43" spans="1:131" ht="26.25" customHeight="1" x14ac:dyDescent="0.2">
      <c r="A43" s="239">
        <v>16</v>
      </c>
      <c r="B43" s="1038"/>
      <c r="C43" s="1039"/>
      <c r="D43" s="1039"/>
      <c r="E43" s="1039"/>
      <c r="F43" s="1039"/>
      <c r="G43" s="1039"/>
      <c r="H43" s="1039"/>
      <c r="I43" s="1039"/>
      <c r="J43" s="1039"/>
      <c r="K43" s="1039"/>
      <c r="L43" s="1039"/>
      <c r="M43" s="1039"/>
      <c r="N43" s="1039"/>
      <c r="O43" s="1039"/>
      <c r="P43" s="1040"/>
      <c r="Q43" s="1050"/>
      <c r="R43" s="1051"/>
      <c r="S43" s="1051"/>
      <c r="T43" s="1051"/>
      <c r="U43" s="1051"/>
      <c r="V43" s="1051"/>
      <c r="W43" s="1051"/>
      <c r="X43" s="1051"/>
      <c r="Y43" s="1051"/>
      <c r="Z43" s="1051"/>
      <c r="AA43" s="1051"/>
      <c r="AB43" s="1051"/>
      <c r="AC43" s="1051"/>
      <c r="AD43" s="1051"/>
      <c r="AE43" s="1052"/>
      <c r="AF43" s="1044"/>
      <c r="AG43" s="1045"/>
      <c r="AH43" s="1045"/>
      <c r="AI43" s="1045"/>
      <c r="AJ43" s="1046"/>
      <c r="AK43" s="989"/>
      <c r="AL43" s="980"/>
      <c r="AM43" s="980"/>
      <c r="AN43" s="980"/>
      <c r="AO43" s="980"/>
      <c r="AP43" s="980"/>
      <c r="AQ43" s="980"/>
      <c r="AR43" s="980"/>
      <c r="AS43" s="980"/>
      <c r="AT43" s="980"/>
      <c r="AU43" s="980"/>
      <c r="AV43" s="980"/>
      <c r="AW43" s="980"/>
      <c r="AX43" s="980"/>
      <c r="AY43" s="980"/>
      <c r="AZ43" s="1049"/>
      <c r="BA43" s="1049"/>
      <c r="BB43" s="1049"/>
      <c r="BC43" s="1049"/>
      <c r="BD43" s="1049"/>
      <c r="BE43" s="981"/>
      <c r="BF43" s="981"/>
      <c r="BG43" s="981"/>
      <c r="BH43" s="981"/>
      <c r="BI43" s="982"/>
      <c r="BJ43" s="233"/>
      <c r="BK43" s="233"/>
      <c r="BL43" s="233"/>
      <c r="BM43" s="233"/>
      <c r="BN43" s="233"/>
      <c r="BO43" s="242"/>
      <c r="BP43" s="242"/>
      <c r="BQ43" s="239">
        <v>37</v>
      </c>
      <c r="BR43" s="240"/>
      <c r="BS43" s="1003"/>
      <c r="BT43" s="1004"/>
      <c r="BU43" s="1004"/>
      <c r="BV43" s="1004"/>
      <c r="BW43" s="1004"/>
      <c r="BX43" s="1004"/>
      <c r="BY43" s="1004"/>
      <c r="BZ43" s="1004"/>
      <c r="CA43" s="1004"/>
      <c r="CB43" s="1004"/>
      <c r="CC43" s="1004"/>
      <c r="CD43" s="1004"/>
      <c r="CE43" s="1004"/>
      <c r="CF43" s="1004"/>
      <c r="CG43" s="1025"/>
      <c r="CH43" s="1000"/>
      <c r="CI43" s="1001"/>
      <c r="CJ43" s="1001"/>
      <c r="CK43" s="1001"/>
      <c r="CL43" s="1002"/>
      <c r="CM43" s="1000"/>
      <c r="CN43" s="1001"/>
      <c r="CO43" s="1001"/>
      <c r="CP43" s="1001"/>
      <c r="CQ43" s="1002"/>
      <c r="CR43" s="1000"/>
      <c r="CS43" s="1001"/>
      <c r="CT43" s="1001"/>
      <c r="CU43" s="1001"/>
      <c r="CV43" s="1002"/>
      <c r="CW43" s="1000"/>
      <c r="CX43" s="1001"/>
      <c r="CY43" s="1001"/>
      <c r="CZ43" s="1001"/>
      <c r="DA43" s="1002"/>
      <c r="DB43" s="1000"/>
      <c r="DC43" s="1001"/>
      <c r="DD43" s="1001"/>
      <c r="DE43" s="1001"/>
      <c r="DF43" s="1002"/>
      <c r="DG43" s="1000"/>
      <c r="DH43" s="1001"/>
      <c r="DI43" s="1001"/>
      <c r="DJ43" s="1001"/>
      <c r="DK43" s="1002"/>
      <c r="DL43" s="1000"/>
      <c r="DM43" s="1001"/>
      <c r="DN43" s="1001"/>
      <c r="DO43" s="1001"/>
      <c r="DP43" s="1002"/>
      <c r="DQ43" s="1000"/>
      <c r="DR43" s="1001"/>
      <c r="DS43" s="1001"/>
      <c r="DT43" s="1001"/>
      <c r="DU43" s="1002"/>
      <c r="DV43" s="1003"/>
      <c r="DW43" s="1004"/>
      <c r="DX43" s="1004"/>
      <c r="DY43" s="1004"/>
      <c r="DZ43" s="1005"/>
      <c r="EA43" s="230"/>
    </row>
    <row r="44" spans="1:131" ht="26.25" customHeight="1" x14ac:dyDescent="0.2">
      <c r="A44" s="239">
        <v>17</v>
      </c>
      <c r="B44" s="1038"/>
      <c r="C44" s="1039"/>
      <c r="D44" s="1039"/>
      <c r="E44" s="1039"/>
      <c r="F44" s="1039"/>
      <c r="G44" s="1039"/>
      <c r="H44" s="1039"/>
      <c r="I44" s="1039"/>
      <c r="J44" s="1039"/>
      <c r="K44" s="1039"/>
      <c r="L44" s="1039"/>
      <c r="M44" s="1039"/>
      <c r="N44" s="1039"/>
      <c r="O44" s="1039"/>
      <c r="P44" s="1040"/>
      <c r="Q44" s="1050"/>
      <c r="R44" s="1051"/>
      <c r="S44" s="1051"/>
      <c r="T44" s="1051"/>
      <c r="U44" s="1051"/>
      <c r="V44" s="1051"/>
      <c r="W44" s="1051"/>
      <c r="X44" s="1051"/>
      <c r="Y44" s="1051"/>
      <c r="Z44" s="1051"/>
      <c r="AA44" s="1051"/>
      <c r="AB44" s="1051"/>
      <c r="AC44" s="1051"/>
      <c r="AD44" s="1051"/>
      <c r="AE44" s="1052"/>
      <c r="AF44" s="1044"/>
      <c r="AG44" s="1045"/>
      <c r="AH44" s="1045"/>
      <c r="AI44" s="1045"/>
      <c r="AJ44" s="1046"/>
      <c r="AK44" s="989"/>
      <c r="AL44" s="980"/>
      <c r="AM44" s="980"/>
      <c r="AN44" s="980"/>
      <c r="AO44" s="980"/>
      <c r="AP44" s="980"/>
      <c r="AQ44" s="980"/>
      <c r="AR44" s="980"/>
      <c r="AS44" s="980"/>
      <c r="AT44" s="980"/>
      <c r="AU44" s="980"/>
      <c r="AV44" s="980"/>
      <c r="AW44" s="980"/>
      <c r="AX44" s="980"/>
      <c r="AY44" s="980"/>
      <c r="AZ44" s="1049"/>
      <c r="BA44" s="1049"/>
      <c r="BB44" s="1049"/>
      <c r="BC44" s="1049"/>
      <c r="BD44" s="1049"/>
      <c r="BE44" s="981"/>
      <c r="BF44" s="981"/>
      <c r="BG44" s="981"/>
      <c r="BH44" s="981"/>
      <c r="BI44" s="982"/>
      <c r="BJ44" s="233"/>
      <c r="BK44" s="233"/>
      <c r="BL44" s="233"/>
      <c r="BM44" s="233"/>
      <c r="BN44" s="233"/>
      <c r="BO44" s="242"/>
      <c r="BP44" s="242"/>
      <c r="BQ44" s="239">
        <v>38</v>
      </c>
      <c r="BR44" s="240"/>
      <c r="BS44" s="1003"/>
      <c r="BT44" s="1004"/>
      <c r="BU44" s="1004"/>
      <c r="BV44" s="1004"/>
      <c r="BW44" s="1004"/>
      <c r="BX44" s="1004"/>
      <c r="BY44" s="1004"/>
      <c r="BZ44" s="1004"/>
      <c r="CA44" s="1004"/>
      <c r="CB44" s="1004"/>
      <c r="CC44" s="1004"/>
      <c r="CD44" s="1004"/>
      <c r="CE44" s="1004"/>
      <c r="CF44" s="1004"/>
      <c r="CG44" s="1025"/>
      <c r="CH44" s="1000"/>
      <c r="CI44" s="1001"/>
      <c r="CJ44" s="1001"/>
      <c r="CK44" s="1001"/>
      <c r="CL44" s="1002"/>
      <c r="CM44" s="1000"/>
      <c r="CN44" s="1001"/>
      <c r="CO44" s="1001"/>
      <c r="CP44" s="1001"/>
      <c r="CQ44" s="1002"/>
      <c r="CR44" s="1000"/>
      <c r="CS44" s="1001"/>
      <c r="CT44" s="1001"/>
      <c r="CU44" s="1001"/>
      <c r="CV44" s="1002"/>
      <c r="CW44" s="1000"/>
      <c r="CX44" s="1001"/>
      <c r="CY44" s="1001"/>
      <c r="CZ44" s="1001"/>
      <c r="DA44" s="1002"/>
      <c r="DB44" s="1000"/>
      <c r="DC44" s="1001"/>
      <c r="DD44" s="1001"/>
      <c r="DE44" s="1001"/>
      <c r="DF44" s="1002"/>
      <c r="DG44" s="1000"/>
      <c r="DH44" s="1001"/>
      <c r="DI44" s="1001"/>
      <c r="DJ44" s="1001"/>
      <c r="DK44" s="1002"/>
      <c r="DL44" s="1000"/>
      <c r="DM44" s="1001"/>
      <c r="DN44" s="1001"/>
      <c r="DO44" s="1001"/>
      <c r="DP44" s="1002"/>
      <c r="DQ44" s="1000"/>
      <c r="DR44" s="1001"/>
      <c r="DS44" s="1001"/>
      <c r="DT44" s="1001"/>
      <c r="DU44" s="1002"/>
      <c r="DV44" s="1003"/>
      <c r="DW44" s="1004"/>
      <c r="DX44" s="1004"/>
      <c r="DY44" s="1004"/>
      <c r="DZ44" s="1005"/>
      <c r="EA44" s="230"/>
    </row>
    <row r="45" spans="1:131" ht="26.25" customHeight="1" x14ac:dyDescent="0.2">
      <c r="A45" s="239">
        <v>18</v>
      </c>
      <c r="B45" s="1038"/>
      <c r="C45" s="1039"/>
      <c r="D45" s="1039"/>
      <c r="E45" s="1039"/>
      <c r="F45" s="1039"/>
      <c r="G45" s="1039"/>
      <c r="H45" s="1039"/>
      <c r="I45" s="1039"/>
      <c r="J45" s="1039"/>
      <c r="K45" s="1039"/>
      <c r="L45" s="1039"/>
      <c r="M45" s="1039"/>
      <c r="N45" s="1039"/>
      <c r="O45" s="1039"/>
      <c r="P45" s="1040"/>
      <c r="Q45" s="1050"/>
      <c r="R45" s="1051"/>
      <c r="S45" s="1051"/>
      <c r="T45" s="1051"/>
      <c r="U45" s="1051"/>
      <c r="V45" s="1051"/>
      <c r="W45" s="1051"/>
      <c r="X45" s="1051"/>
      <c r="Y45" s="1051"/>
      <c r="Z45" s="1051"/>
      <c r="AA45" s="1051"/>
      <c r="AB45" s="1051"/>
      <c r="AC45" s="1051"/>
      <c r="AD45" s="1051"/>
      <c r="AE45" s="1052"/>
      <c r="AF45" s="1044"/>
      <c r="AG45" s="1045"/>
      <c r="AH45" s="1045"/>
      <c r="AI45" s="1045"/>
      <c r="AJ45" s="1046"/>
      <c r="AK45" s="989"/>
      <c r="AL45" s="980"/>
      <c r="AM45" s="980"/>
      <c r="AN45" s="980"/>
      <c r="AO45" s="980"/>
      <c r="AP45" s="980"/>
      <c r="AQ45" s="980"/>
      <c r="AR45" s="980"/>
      <c r="AS45" s="980"/>
      <c r="AT45" s="980"/>
      <c r="AU45" s="980"/>
      <c r="AV45" s="980"/>
      <c r="AW45" s="980"/>
      <c r="AX45" s="980"/>
      <c r="AY45" s="980"/>
      <c r="AZ45" s="1049"/>
      <c r="BA45" s="1049"/>
      <c r="BB45" s="1049"/>
      <c r="BC45" s="1049"/>
      <c r="BD45" s="1049"/>
      <c r="BE45" s="981"/>
      <c r="BF45" s="981"/>
      <c r="BG45" s="981"/>
      <c r="BH45" s="981"/>
      <c r="BI45" s="982"/>
      <c r="BJ45" s="233"/>
      <c r="BK45" s="233"/>
      <c r="BL45" s="233"/>
      <c r="BM45" s="233"/>
      <c r="BN45" s="233"/>
      <c r="BO45" s="242"/>
      <c r="BP45" s="242"/>
      <c r="BQ45" s="239">
        <v>39</v>
      </c>
      <c r="BR45" s="240"/>
      <c r="BS45" s="1003"/>
      <c r="BT45" s="1004"/>
      <c r="BU45" s="1004"/>
      <c r="BV45" s="1004"/>
      <c r="BW45" s="1004"/>
      <c r="BX45" s="1004"/>
      <c r="BY45" s="1004"/>
      <c r="BZ45" s="1004"/>
      <c r="CA45" s="1004"/>
      <c r="CB45" s="1004"/>
      <c r="CC45" s="1004"/>
      <c r="CD45" s="1004"/>
      <c r="CE45" s="1004"/>
      <c r="CF45" s="1004"/>
      <c r="CG45" s="1025"/>
      <c r="CH45" s="1000"/>
      <c r="CI45" s="1001"/>
      <c r="CJ45" s="1001"/>
      <c r="CK45" s="1001"/>
      <c r="CL45" s="1002"/>
      <c r="CM45" s="1000"/>
      <c r="CN45" s="1001"/>
      <c r="CO45" s="1001"/>
      <c r="CP45" s="1001"/>
      <c r="CQ45" s="1002"/>
      <c r="CR45" s="1000"/>
      <c r="CS45" s="1001"/>
      <c r="CT45" s="1001"/>
      <c r="CU45" s="1001"/>
      <c r="CV45" s="1002"/>
      <c r="CW45" s="1000"/>
      <c r="CX45" s="1001"/>
      <c r="CY45" s="1001"/>
      <c r="CZ45" s="1001"/>
      <c r="DA45" s="1002"/>
      <c r="DB45" s="1000"/>
      <c r="DC45" s="1001"/>
      <c r="DD45" s="1001"/>
      <c r="DE45" s="1001"/>
      <c r="DF45" s="1002"/>
      <c r="DG45" s="1000"/>
      <c r="DH45" s="1001"/>
      <c r="DI45" s="1001"/>
      <c r="DJ45" s="1001"/>
      <c r="DK45" s="1002"/>
      <c r="DL45" s="1000"/>
      <c r="DM45" s="1001"/>
      <c r="DN45" s="1001"/>
      <c r="DO45" s="1001"/>
      <c r="DP45" s="1002"/>
      <c r="DQ45" s="1000"/>
      <c r="DR45" s="1001"/>
      <c r="DS45" s="1001"/>
      <c r="DT45" s="1001"/>
      <c r="DU45" s="1002"/>
      <c r="DV45" s="1003"/>
      <c r="DW45" s="1004"/>
      <c r="DX45" s="1004"/>
      <c r="DY45" s="1004"/>
      <c r="DZ45" s="1005"/>
      <c r="EA45" s="230"/>
    </row>
    <row r="46" spans="1:131" ht="26.25" customHeight="1" x14ac:dyDescent="0.2">
      <c r="A46" s="239">
        <v>19</v>
      </c>
      <c r="B46" s="1038"/>
      <c r="C46" s="1039"/>
      <c r="D46" s="1039"/>
      <c r="E46" s="1039"/>
      <c r="F46" s="1039"/>
      <c r="G46" s="1039"/>
      <c r="H46" s="1039"/>
      <c r="I46" s="1039"/>
      <c r="J46" s="1039"/>
      <c r="K46" s="1039"/>
      <c r="L46" s="1039"/>
      <c r="M46" s="1039"/>
      <c r="N46" s="1039"/>
      <c r="O46" s="1039"/>
      <c r="P46" s="1040"/>
      <c r="Q46" s="1050"/>
      <c r="R46" s="1051"/>
      <c r="S46" s="1051"/>
      <c r="T46" s="1051"/>
      <c r="U46" s="1051"/>
      <c r="V46" s="1051"/>
      <c r="W46" s="1051"/>
      <c r="X46" s="1051"/>
      <c r="Y46" s="1051"/>
      <c r="Z46" s="1051"/>
      <c r="AA46" s="1051"/>
      <c r="AB46" s="1051"/>
      <c r="AC46" s="1051"/>
      <c r="AD46" s="1051"/>
      <c r="AE46" s="1052"/>
      <c r="AF46" s="1044"/>
      <c r="AG46" s="1045"/>
      <c r="AH46" s="1045"/>
      <c r="AI46" s="1045"/>
      <c r="AJ46" s="1046"/>
      <c r="AK46" s="989"/>
      <c r="AL46" s="980"/>
      <c r="AM46" s="980"/>
      <c r="AN46" s="980"/>
      <c r="AO46" s="980"/>
      <c r="AP46" s="980"/>
      <c r="AQ46" s="980"/>
      <c r="AR46" s="980"/>
      <c r="AS46" s="980"/>
      <c r="AT46" s="980"/>
      <c r="AU46" s="980"/>
      <c r="AV46" s="980"/>
      <c r="AW46" s="980"/>
      <c r="AX46" s="980"/>
      <c r="AY46" s="980"/>
      <c r="AZ46" s="1049"/>
      <c r="BA46" s="1049"/>
      <c r="BB46" s="1049"/>
      <c r="BC46" s="1049"/>
      <c r="BD46" s="1049"/>
      <c r="BE46" s="981"/>
      <c r="BF46" s="981"/>
      <c r="BG46" s="981"/>
      <c r="BH46" s="981"/>
      <c r="BI46" s="982"/>
      <c r="BJ46" s="233"/>
      <c r="BK46" s="233"/>
      <c r="BL46" s="233"/>
      <c r="BM46" s="233"/>
      <c r="BN46" s="233"/>
      <c r="BO46" s="242"/>
      <c r="BP46" s="242"/>
      <c r="BQ46" s="239">
        <v>40</v>
      </c>
      <c r="BR46" s="240"/>
      <c r="BS46" s="1003"/>
      <c r="BT46" s="1004"/>
      <c r="BU46" s="1004"/>
      <c r="BV46" s="1004"/>
      <c r="BW46" s="1004"/>
      <c r="BX46" s="1004"/>
      <c r="BY46" s="1004"/>
      <c r="BZ46" s="1004"/>
      <c r="CA46" s="1004"/>
      <c r="CB46" s="1004"/>
      <c r="CC46" s="1004"/>
      <c r="CD46" s="1004"/>
      <c r="CE46" s="1004"/>
      <c r="CF46" s="1004"/>
      <c r="CG46" s="1025"/>
      <c r="CH46" s="1000"/>
      <c r="CI46" s="1001"/>
      <c r="CJ46" s="1001"/>
      <c r="CK46" s="1001"/>
      <c r="CL46" s="1002"/>
      <c r="CM46" s="1000"/>
      <c r="CN46" s="1001"/>
      <c r="CO46" s="1001"/>
      <c r="CP46" s="1001"/>
      <c r="CQ46" s="1002"/>
      <c r="CR46" s="1000"/>
      <c r="CS46" s="1001"/>
      <c r="CT46" s="1001"/>
      <c r="CU46" s="1001"/>
      <c r="CV46" s="1002"/>
      <c r="CW46" s="1000"/>
      <c r="CX46" s="1001"/>
      <c r="CY46" s="1001"/>
      <c r="CZ46" s="1001"/>
      <c r="DA46" s="1002"/>
      <c r="DB46" s="1000"/>
      <c r="DC46" s="1001"/>
      <c r="DD46" s="1001"/>
      <c r="DE46" s="1001"/>
      <c r="DF46" s="1002"/>
      <c r="DG46" s="1000"/>
      <c r="DH46" s="1001"/>
      <c r="DI46" s="1001"/>
      <c r="DJ46" s="1001"/>
      <c r="DK46" s="1002"/>
      <c r="DL46" s="1000"/>
      <c r="DM46" s="1001"/>
      <c r="DN46" s="1001"/>
      <c r="DO46" s="1001"/>
      <c r="DP46" s="1002"/>
      <c r="DQ46" s="1000"/>
      <c r="DR46" s="1001"/>
      <c r="DS46" s="1001"/>
      <c r="DT46" s="1001"/>
      <c r="DU46" s="1002"/>
      <c r="DV46" s="1003"/>
      <c r="DW46" s="1004"/>
      <c r="DX46" s="1004"/>
      <c r="DY46" s="1004"/>
      <c r="DZ46" s="1005"/>
      <c r="EA46" s="230"/>
    </row>
    <row r="47" spans="1:131" ht="26.25" customHeight="1" x14ac:dyDescent="0.2">
      <c r="A47" s="239">
        <v>20</v>
      </c>
      <c r="B47" s="1038"/>
      <c r="C47" s="1039"/>
      <c r="D47" s="1039"/>
      <c r="E47" s="1039"/>
      <c r="F47" s="1039"/>
      <c r="G47" s="1039"/>
      <c r="H47" s="1039"/>
      <c r="I47" s="1039"/>
      <c r="J47" s="1039"/>
      <c r="K47" s="1039"/>
      <c r="L47" s="1039"/>
      <c r="M47" s="1039"/>
      <c r="N47" s="1039"/>
      <c r="O47" s="1039"/>
      <c r="P47" s="1040"/>
      <c r="Q47" s="1050"/>
      <c r="R47" s="1051"/>
      <c r="S47" s="1051"/>
      <c r="T47" s="1051"/>
      <c r="U47" s="1051"/>
      <c r="V47" s="1051"/>
      <c r="W47" s="1051"/>
      <c r="X47" s="1051"/>
      <c r="Y47" s="1051"/>
      <c r="Z47" s="1051"/>
      <c r="AA47" s="1051"/>
      <c r="AB47" s="1051"/>
      <c r="AC47" s="1051"/>
      <c r="AD47" s="1051"/>
      <c r="AE47" s="1052"/>
      <c r="AF47" s="1044"/>
      <c r="AG47" s="1045"/>
      <c r="AH47" s="1045"/>
      <c r="AI47" s="1045"/>
      <c r="AJ47" s="1046"/>
      <c r="AK47" s="989"/>
      <c r="AL47" s="980"/>
      <c r="AM47" s="980"/>
      <c r="AN47" s="980"/>
      <c r="AO47" s="980"/>
      <c r="AP47" s="980"/>
      <c r="AQ47" s="980"/>
      <c r="AR47" s="980"/>
      <c r="AS47" s="980"/>
      <c r="AT47" s="980"/>
      <c r="AU47" s="980"/>
      <c r="AV47" s="980"/>
      <c r="AW47" s="980"/>
      <c r="AX47" s="980"/>
      <c r="AY47" s="980"/>
      <c r="AZ47" s="1049"/>
      <c r="BA47" s="1049"/>
      <c r="BB47" s="1049"/>
      <c r="BC47" s="1049"/>
      <c r="BD47" s="1049"/>
      <c r="BE47" s="981"/>
      <c r="BF47" s="981"/>
      <c r="BG47" s="981"/>
      <c r="BH47" s="981"/>
      <c r="BI47" s="982"/>
      <c r="BJ47" s="233"/>
      <c r="BK47" s="233"/>
      <c r="BL47" s="233"/>
      <c r="BM47" s="233"/>
      <c r="BN47" s="233"/>
      <c r="BO47" s="242"/>
      <c r="BP47" s="242"/>
      <c r="BQ47" s="239">
        <v>41</v>
      </c>
      <c r="BR47" s="240"/>
      <c r="BS47" s="1003"/>
      <c r="BT47" s="1004"/>
      <c r="BU47" s="1004"/>
      <c r="BV47" s="1004"/>
      <c r="BW47" s="1004"/>
      <c r="BX47" s="1004"/>
      <c r="BY47" s="1004"/>
      <c r="BZ47" s="1004"/>
      <c r="CA47" s="1004"/>
      <c r="CB47" s="1004"/>
      <c r="CC47" s="1004"/>
      <c r="CD47" s="1004"/>
      <c r="CE47" s="1004"/>
      <c r="CF47" s="1004"/>
      <c r="CG47" s="1025"/>
      <c r="CH47" s="1000"/>
      <c r="CI47" s="1001"/>
      <c r="CJ47" s="1001"/>
      <c r="CK47" s="1001"/>
      <c r="CL47" s="1002"/>
      <c r="CM47" s="1000"/>
      <c r="CN47" s="1001"/>
      <c r="CO47" s="1001"/>
      <c r="CP47" s="1001"/>
      <c r="CQ47" s="1002"/>
      <c r="CR47" s="1000"/>
      <c r="CS47" s="1001"/>
      <c r="CT47" s="1001"/>
      <c r="CU47" s="1001"/>
      <c r="CV47" s="1002"/>
      <c r="CW47" s="1000"/>
      <c r="CX47" s="1001"/>
      <c r="CY47" s="1001"/>
      <c r="CZ47" s="1001"/>
      <c r="DA47" s="1002"/>
      <c r="DB47" s="1000"/>
      <c r="DC47" s="1001"/>
      <c r="DD47" s="1001"/>
      <c r="DE47" s="1001"/>
      <c r="DF47" s="1002"/>
      <c r="DG47" s="1000"/>
      <c r="DH47" s="1001"/>
      <c r="DI47" s="1001"/>
      <c r="DJ47" s="1001"/>
      <c r="DK47" s="1002"/>
      <c r="DL47" s="1000"/>
      <c r="DM47" s="1001"/>
      <c r="DN47" s="1001"/>
      <c r="DO47" s="1001"/>
      <c r="DP47" s="1002"/>
      <c r="DQ47" s="1000"/>
      <c r="DR47" s="1001"/>
      <c r="DS47" s="1001"/>
      <c r="DT47" s="1001"/>
      <c r="DU47" s="1002"/>
      <c r="DV47" s="1003"/>
      <c r="DW47" s="1004"/>
      <c r="DX47" s="1004"/>
      <c r="DY47" s="1004"/>
      <c r="DZ47" s="1005"/>
      <c r="EA47" s="230"/>
    </row>
    <row r="48" spans="1:131" ht="26.25" customHeight="1" x14ac:dyDescent="0.2">
      <c r="A48" s="239">
        <v>21</v>
      </c>
      <c r="B48" s="1038"/>
      <c r="C48" s="1039"/>
      <c r="D48" s="1039"/>
      <c r="E48" s="1039"/>
      <c r="F48" s="1039"/>
      <c r="G48" s="1039"/>
      <c r="H48" s="1039"/>
      <c r="I48" s="1039"/>
      <c r="J48" s="1039"/>
      <c r="K48" s="1039"/>
      <c r="L48" s="1039"/>
      <c r="M48" s="1039"/>
      <c r="N48" s="1039"/>
      <c r="O48" s="1039"/>
      <c r="P48" s="1040"/>
      <c r="Q48" s="1050"/>
      <c r="R48" s="1051"/>
      <c r="S48" s="1051"/>
      <c r="T48" s="1051"/>
      <c r="U48" s="1051"/>
      <c r="V48" s="1051"/>
      <c r="W48" s="1051"/>
      <c r="X48" s="1051"/>
      <c r="Y48" s="1051"/>
      <c r="Z48" s="1051"/>
      <c r="AA48" s="1051"/>
      <c r="AB48" s="1051"/>
      <c r="AC48" s="1051"/>
      <c r="AD48" s="1051"/>
      <c r="AE48" s="1052"/>
      <c r="AF48" s="1044"/>
      <c r="AG48" s="1045"/>
      <c r="AH48" s="1045"/>
      <c r="AI48" s="1045"/>
      <c r="AJ48" s="1046"/>
      <c r="AK48" s="989"/>
      <c r="AL48" s="980"/>
      <c r="AM48" s="980"/>
      <c r="AN48" s="980"/>
      <c r="AO48" s="980"/>
      <c r="AP48" s="980"/>
      <c r="AQ48" s="980"/>
      <c r="AR48" s="980"/>
      <c r="AS48" s="980"/>
      <c r="AT48" s="980"/>
      <c r="AU48" s="980"/>
      <c r="AV48" s="980"/>
      <c r="AW48" s="980"/>
      <c r="AX48" s="980"/>
      <c r="AY48" s="980"/>
      <c r="AZ48" s="1049"/>
      <c r="BA48" s="1049"/>
      <c r="BB48" s="1049"/>
      <c r="BC48" s="1049"/>
      <c r="BD48" s="1049"/>
      <c r="BE48" s="981"/>
      <c r="BF48" s="981"/>
      <c r="BG48" s="981"/>
      <c r="BH48" s="981"/>
      <c r="BI48" s="982"/>
      <c r="BJ48" s="233"/>
      <c r="BK48" s="233"/>
      <c r="BL48" s="233"/>
      <c r="BM48" s="233"/>
      <c r="BN48" s="233"/>
      <c r="BO48" s="242"/>
      <c r="BP48" s="242"/>
      <c r="BQ48" s="239">
        <v>42</v>
      </c>
      <c r="BR48" s="240"/>
      <c r="BS48" s="1003"/>
      <c r="BT48" s="1004"/>
      <c r="BU48" s="1004"/>
      <c r="BV48" s="1004"/>
      <c r="BW48" s="1004"/>
      <c r="BX48" s="1004"/>
      <c r="BY48" s="1004"/>
      <c r="BZ48" s="1004"/>
      <c r="CA48" s="1004"/>
      <c r="CB48" s="1004"/>
      <c r="CC48" s="1004"/>
      <c r="CD48" s="1004"/>
      <c r="CE48" s="1004"/>
      <c r="CF48" s="1004"/>
      <c r="CG48" s="1025"/>
      <c r="CH48" s="1000"/>
      <c r="CI48" s="1001"/>
      <c r="CJ48" s="1001"/>
      <c r="CK48" s="1001"/>
      <c r="CL48" s="1002"/>
      <c r="CM48" s="1000"/>
      <c r="CN48" s="1001"/>
      <c r="CO48" s="1001"/>
      <c r="CP48" s="1001"/>
      <c r="CQ48" s="1002"/>
      <c r="CR48" s="1000"/>
      <c r="CS48" s="1001"/>
      <c r="CT48" s="1001"/>
      <c r="CU48" s="1001"/>
      <c r="CV48" s="1002"/>
      <c r="CW48" s="1000"/>
      <c r="CX48" s="1001"/>
      <c r="CY48" s="1001"/>
      <c r="CZ48" s="1001"/>
      <c r="DA48" s="1002"/>
      <c r="DB48" s="1000"/>
      <c r="DC48" s="1001"/>
      <c r="DD48" s="1001"/>
      <c r="DE48" s="1001"/>
      <c r="DF48" s="1002"/>
      <c r="DG48" s="1000"/>
      <c r="DH48" s="1001"/>
      <c r="DI48" s="1001"/>
      <c r="DJ48" s="1001"/>
      <c r="DK48" s="1002"/>
      <c r="DL48" s="1000"/>
      <c r="DM48" s="1001"/>
      <c r="DN48" s="1001"/>
      <c r="DO48" s="1001"/>
      <c r="DP48" s="1002"/>
      <c r="DQ48" s="1000"/>
      <c r="DR48" s="1001"/>
      <c r="DS48" s="1001"/>
      <c r="DT48" s="1001"/>
      <c r="DU48" s="1002"/>
      <c r="DV48" s="1003"/>
      <c r="DW48" s="1004"/>
      <c r="DX48" s="1004"/>
      <c r="DY48" s="1004"/>
      <c r="DZ48" s="1005"/>
      <c r="EA48" s="230"/>
    </row>
    <row r="49" spans="1:131" ht="26.25" customHeight="1" x14ac:dyDescent="0.2">
      <c r="A49" s="239">
        <v>22</v>
      </c>
      <c r="B49" s="1038"/>
      <c r="C49" s="1039"/>
      <c r="D49" s="1039"/>
      <c r="E49" s="1039"/>
      <c r="F49" s="1039"/>
      <c r="G49" s="1039"/>
      <c r="H49" s="1039"/>
      <c r="I49" s="1039"/>
      <c r="J49" s="1039"/>
      <c r="K49" s="1039"/>
      <c r="L49" s="1039"/>
      <c r="M49" s="1039"/>
      <c r="N49" s="1039"/>
      <c r="O49" s="1039"/>
      <c r="P49" s="1040"/>
      <c r="Q49" s="1050"/>
      <c r="R49" s="1051"/>
      <c r="S49" s="1051"/>
      <c r="T49" s="1051"/>
      <c r="U49" s="1051"/>
      <c r="V49" s="1051"/>
      <c r="W49" s="1051"/>
      <c r="X49" s="1051"/>
      <c r="Y49" s="1051"/>
      <c r="Z49" s="1051"/>
      <c r="AA49" s="1051"/>
      <c r="AB49" s="1051"/>
      <c r="AC49" s="1051"/>
      <c r="AD49" s="1051"/>
      <c r="AE49" s="1052"/>
      <c r="AF49" s="1044"/>
      <c r="AG49" s="1045"/>
      <c r="AH49" s="1045"/>
      <c r="AI49" s="1045"/>
      <c r="AJ49" s="1046"/>
      <c r="AK49" s="989"/>
      <c r="AL49" s="980"/>
      <c r="AM49" s="980"/>
      <c r="AN49" s="980"/>
      <c r="AO49" s="980"/>
      <c r="AP49" s="980"/>
      <c r="AQ49" s="980"/>
      <c r="AR49" s="980"/>
      <c r="AS49" s="980"/>
      <c r="AT49" s="980"/>
      <c r="AU49" s="980"/>
      <c r="AV49" s="980"/>
      <c r="AW49" s="980"/>
      <c r="AX49" s="980"/>
      <c r="AY49" s="980"/>
      <c r="AZ49" s="1049"/>
      <c r="BA49" s="1049"/>
      <c r="BB49" s="1049"/>
      <c r="BC49" s="1049"/>
      <c r="BD49" s="1049"/>
      <c r="BE49" s="981"/>
      <c r="BF49" s="981"/>
      <c r="BG49" s="981"/>
      <c r="BH49" s="981"/>
      <c r="BI49" s="982"/>
      <c r="BJ49" s="233"/>
      <c r="BK49" s="233"/>
      <c r="BL49" s="233"/>
      <c r="BM49" s="233"/>
      <c r="BN49" s="233"/>
      <c r="BO49" s="242"/>
      <c r="BP49" s="242"/>
      <c r="BQ49" s="239">
        <v>43</v>
      </c>
      <c r="BR49" s="240"/>
      <c r="BS49" s="1003"/>
      <c r="BT49" s="1004"/>
      <c r="BU49" s="1004"/>
      <c r="BV49" s="1004"/>
      <c r="BW49" s="1004"/>
      <c r="BX49" s="1004"/>
      <c r="BY49" s="1004"/>
      <c r="BZ49" s="1004"/>
      <c r="CA49" s="1004"/>
      <c r="CB49" s="1004"/>
      <c r="CC49" s="1004"/>
      <c r="CD49" s="1004"/>
      <c r="CE49" s="1004"/>
      <c r="CF49" s="1004"/>
      <c r="CG49" s="1025"/>
      <c r="CH49" s="1000"/>
      <c r="CI49" s="1001"/>
      <c r="CJ49" s="1001"/>
      <c r="CK49" s="1001"/>
      <c r="CL49" s="1002"/>
      <c r="CM49" s="1000"/>
      <c r="CN49" s="1001"/>
      <c r="CO49" s="1001"/>
      <c r="CP49" s="1001"/>
      <c r="CQ49" s="1002"/>
      <c r="CR49" s="1000"/>
      <c r="CS49" s="1001"/>
      <c r="CT49" s="1001"/>
      <c r="CU49" s="1001"/>
      <c r="CV49" s="1002"/>
      <c r="CW49" s="1000"/>
      <c r="CX49" s="1001"/>
      <c r="CY49" s="1001"/>
      <c r="CZ49" s="1001"/>
      <c r="DA49" s="1002"/>
      <c r="DB49" s="1000"/>
      <c r="DC49" s="1001"/>
      <c r="DD49" s="1001"/>
      <c r="DE49" s="1001"/>
      <c r="DF49" s="1002"/>
      <c r="DG49" s="1000"/>
      <c r="DH49" s="1001"/>
      <c r="DI49" s="1001"/>
      <c r="DJ49" s="1001"/>
      <c r="DK49" s="1002"/>
      <c r="DL49" s="1000"/>
      <c r="DM49" s="1001"/>
      <c r="DN49" s="1001"/>
      <c r="DO49" s="1001"/>
      <c r="DP49" s="1002"/>
      <c r="DQ49" s="1000"/>
      <c r="DR49" s="1001"/>
      <c r="DS49" s="1001"/>
      <c r="DT49" s="1001"/>
      <c r="DU49" s="1002"/>
      <c r="DV49" s="1003"/>
      <c r="DW49" s="1004"/>
      <c r="DX49" s="1004"/>
      <c r="DY49" s="1004"/>
      <c r="DZ49" s="1005"/>
      <c r="EA49" s="230"/>
    </row>
    <row r="50" spans="1:131" ht="26.25" customHeight="1" x14ac:dyDescent="0.2">
      <c r="A50" s="239">
        <v>23</v>
      </c>
      <c r="B50" s="1038"/>
      <c r="C50" s="1039"/>
      <c r="D50" s="1039"/>
      <c r="E50" s="1039"/>
      <c r="F50" s="1039"/>
      <c r="G50" s="1039"/>
      <c r="H50" s="1039"/>
      <c r="I50" s="1039"/>
      <c r="J50" s="1039"/>
      <c r="K50" s="1039"/>
      <c r="L50" s="1039"/>
      <c r="M50" s="1039"/>
      <c r="N50" s="1039"/>
      <c r="O50" s="1039"/>
      <c r="P50" s="1040"/>
      <c r="Q50" s="1041"/>
      <c r="R50" s="1042"/>
      <c r="S50" s="1042"/>
      <c r="T50" s="1042"/>
      <c r="U50" s="1042"/>
      <c r="V50" s="1042"/>
      <c r="W50" s="1042"/>
      <c r="X50" s="1042"/>
      <c r="Y50" s="1042"/>
      <c r="Z50" s="1042"/>
      <c r="AA50" s="1042"/>
      <c r="AB50" s="1042"/>
      <c r="AC50" s="1042"/>
      <c r="AD50" s="1042"/>
      <c r="AE50" s="1043"/>
      <c r="AF50" s="1044"/>
      <c r="AG50" s="1045"/>
      <c r="AH50" s="1045"/>
      <c r="AI50" s="1045"/>
      <c r="AJ50" s="1046"/>
      <c r="AK50" s="1047"/>
      <c r="AL50" s="1042"/>
      <c r="AM50" s="1042"/>
      <c r="AN50" s="1042"/>
      <c r="AO50" s="1042"/>
      <c r="AP50" s="1042"/>
      <c r="AQ50" s="1042"/>
      <c r="AR50" s="1042"/>
      <c r="AS50" s="1042"/>
      <c r="AT50" s="1042"/>
      <c r="AU50" s="1042"/>
      <c r="AV50" s="1042"/>
      <c r="AW50" s="1042"/>
      <c r="AX50" s="1042"/>
      <c r="AY50" s="1042"/>
      <c r="AZ50" s="1048"/>
      <c r="BA50" s="1048"/>
      <c r="BB50" s="1048"/>
      <c r="BC50" s="1048"/>
      <c r="BD50" s="1048"/>
      <c r="BE50" s="981"/>
      <c r="BF50" s="981"/>
      <c r="BG50" s="981"/>
      <c r="BH50" s="981"/>
      <c r="BI50" s="982"/>
      <c r="BJ50" s="233"/>
      <c r="BK50" s="233"/>
      <c r="BL50" s="233"/>
      <c r="BM50" s="233"/>
      <c r="BN50" s="233"/>
      <c r="BO50" s="242"/>
      <c r="BP50" s="242"/>
      <c r="BQ50" s="239">
        <v>44</v>
      </c>
      <c r="BR50" s="240"/>
      <c r="BS50" s="1003"/>
      <c r="BT50" s="1004"/>
      <c r="BU50" s="1004"/>
      <c r="BV50" s="1004"/>
      <c r="BW50" s="1004"/>
      <c r="BX50" s="1004"/>
      <c r="BY50" s="1004"/>
      <c r="BZ50" s="1004"/>
      <c r="CA50" s="1004"/>
      <c r="CB50" s="1004"/>
      <c r="CC50" s="1004"/>
      <c r="CD50" s="1004"/>
      <c r="CE50" s="1004"/>
      <c r="CF50" s="1004"/>
      <c r="CG50" s="1025"/>
      <c r="CH50" s="1000"/>
      <c r="CI50" s="1001"/>
      <c r="CJ50" s="1001"/>
      <c r="CK50" s="1001"/>
      <c r="CL50" s="1002"/>
      <c r="CM50" s="1000"/>
      <c r="CN50" s="1001"/>
      <c r="CO50" s="1001"/>
      <c r="CP50" s="1001"/>
      <c r="CQ50" s="1002"/>
      <c r="CR50" s="1000"/>
      <c r="CS50" s="1001"/>
      <c r="CT50" s="1001"/>
      <c r="CU50" s="1001"/>
      <c r="CV50" s="1002"/>
      <c r="CW50" s="1000"/>
      <c r="CX50" s="1001"/>
      <c r="CY50" s="1001"/>
      <c r="CZ50" s="1001"/>
      <c r="DA50" s="1002"/>
      <c r="DB50" s="1000"/>
      <c r="DC50" s="1001"/>
      <c r="DD50" s="1001"/>
      <c r="DE50" s="1001"/>
      <c r="DF50" s="1002"/>
      <c r="DG50" s="1000"/>
      <c r="DH50" s="1001"/>
      <c r="DI50" s="1001"/>
      <c r="DJ50" s="1001"/>
      <c r="DK50" s="1002"/>
      <c r="DL50" s="1000"/>
      <c r="DM50" s="1001"/>
      <c r="DN50" s="1001"/>
      <c r="DO50" s="1001"/>
      <c r="DP50" s="1002"/>
      <c r="DQ50" s="1000"/>
      <c r="DR50" s="1001"/>
      <c r="DS50" s="1001"/>
      <c r="DT50" s="1001"/>
      <c r="DU50" s="1002"/>
      <c r="DV50" s="1003"/>
      <c r="DW50" s="1004"/>
      <c r="DX50" s="1004"/>
      <c r="DY50" s="1004"/>
      <c r="DZ50" s="1005"/>
      <c r="EA50" s="230"/>
    </row>
    <row r="51" spans="1:131" ht="26.25" customHeight="1" x14ac:dyDescent="0.2">
      <c r="A51" s="239">
        <v>24</v>
      </c>
      <c r="B51" s="1038"/>
      <c r="C51" s="1039"/>
      <c r="D51" s="1039"/>
      <c r="E51" s="1039"/>
      <c r="F51" s="1039"/>
      <c r="G51" s="1039"/>
      <c r="H51" s="1039"/>
      <c r="I51" s="1039"/>
      <c r="J51" s="1039"/>
      <c r="K51" s="1039"/>
      <c r="L51" s="1039"/>
      <c r="M51" s="1039"/>
      <c r="N51" s="1039"/>
      <c r="O51" s="1039"/>
      <c r="P51" s="1040"/>
      <c r="Q51" s="1041"/>
      <c r="R51" s="1042"/>
      <c r="S51" s="1042"/>
      <c r="T51" s="1042"/>
      <c r="U51" s="1042"/>
      <c r="V51" s="1042"/>
      <c r="W51" s="1042"/>
      <c r="X51" s="1042"/>
      <c r="Y51" s="1042"/>
      <c r="Z51" s="1042"/>
      <c r="AA51" s="1042"/>
      <c r="AB51" s="1042"/>
      <c r="AC51" s="1042"/>
      <c r="AD51" s="1042"/>
      <c r="AE51" s="1043"/>
      <c r="AF51" s="1044"/>
      <c r="AG51" s="1045"/>
      <c r="AH51" s="1045"/>
      <c r="AI51" s="1045"/>
      <c r="AJ51" s="1046"/>
      <c r="AK51" s="1047"/>
      <c r="AL51" s="1042"/>
      <c r="AM51" s="1042"/>
      <c r="AN51" s="1042"/>
      <c r="AO51" s="1042"/>
      <c r="AP51" s="1042"/>
      <c r="AQ51" s="1042"/>
      <c r="AR51" s="1042"/>
      <c r="AS51" s="1042"/>
      <c r="AT51" s="1042"/>
      <c r="AU51" s="1042"/>
      <c r="AV51" s="1042"/>
      <c r="AW51" s="1042"/>
      <c r="AX51" s="1042"/>
      <c r="AY51" s="1042"/>
      <c r="AZ51" s="1048"/>
      <c r="BA51" s="1048"/>
      <c r="BB51" s="1048"/>
      <c r="BC51" s="1048"/>
      <c r="BD51" s="1048"/>
      <c r="BE51" s="981"/>
      <c r="BF51" s="981"/>
      <c r="BG51" s="981"/>
      <c r="BH51" s="981"/>
      <c r="BI51" s="982"/>
      <c r="BJ51" s="233"/>
      <c r="BK51" s="233"/>
      <c r="BL51" s="233"/>
      <c r="BM51" s="233"/>
      <c r="BN51" s="233"/>
      <c r="BO51" s="242"/>
      <c r="BP51" s="242"/>
      <c r="BQ51" s="239">
        <v>45</v>
      </c>
      <c r="BR51" s="240"/>
      <c r="BS51" s="1003"/>
      <c r="BT51" s="1004"/>
      <c r="BU51" s="1004"/>
      <c r="BV51" s="1004"/>
      <c r="BW51" s="1004"/>
      <c r="BX51" s="1004"/>
      <c r="BY51" s="1004"/>
      <c r="BZ51" s="1004"/>
      <c r="CA51" s="1004"/>
      <c r="CB51" s="1004"/>
      <c r="CC51" s="1004"/>
      <c r="CD51" s="1004"/>
      <c r="CE51" s="1004"/>
      <c r="CF51" s="1004"/>
      <c r="CG51" s="1025"/>
      <c r="CH51" s="1000"/>
      <c r="CI51" s="1001"/>
      <c r="CJ51" s="1001"/>
      <c r="CK51" s="1001"/>
      <c r="CL51" s="1002"/>
      <c r="CM51" s="1000"/>
      <c r="CN51" s="1001"/>
      <c r="CO51" s="1001"/>
      <c r="CP51" s="1001"/>
      <c r="CQ51" s="1002"/>
      <c r="CR51" s="1000"/>
      <c r="CS51" s="1001"/>
      <c r="CT51" s="1001"/>
      <c r="CU51" s="1001"/>
      <c r="CV51" s="1002"/>
      <c r="CW51" s="1000"/>
      <c r="CX51" s="1001"/>
      <c r="CY51" s="1001"/>
      <c r="CZ51" s="1001"/>
      <c r="DA51" s="1002"/>
      <c r="DB51" s="1000"/>
      <c r="DC51" s="1001"/>
      <c r="DD51" s="1001"/>
      <c r="DE51" s="1001"/>
      <c r="DF51" s="1002"/>
      <c r="DG51" s="1000"/>
      <c r="DH51" s="1001"/>
      <c r="DI51" s="1001"/>
      <c r="DJ51" s="1001"/>
      <c r="DK51" s="1002"/>
      <c r="DL51" s="1000"/>
      <c r="DM51" s="1001"/>
      <c r="DN51" s="1001"/>
      <c r="DO51" s="1001"/>
      <c r="DP51" s="1002"/>
      <c r="DQ51" s="1000"/>
      <c r="DR51" s="1001"/>
      <c r="DS51" s="1001"/>
      <c r="DT51" s="1001"/>
      <c r="DU51" s="1002"/>
      <c r="DV51" s="1003"/>
      <c r="DW51" s="1004"/>
      <c r="DX51" s="1004"/>
      <c r="DY51" s="1004"/>
      <c r="DZ51" s="1005"/>
      <c r="EA51" s="230"/>
    </row>
    <row r="52" spans="1:131" ht="26.25" customHeight="1" x14ac:dyDescent="0.2">
      <c r="A52" s="239">
        <v>25</v>
      </c>
      <c r="B52" s="1038"/>
      <c r="C52" s="1039"/>
      <c r="D52" s="1039"/>
      <c r="E52" s="1039"/>
      <c r="F52" s="1039"/>
      <c r="G52" s="1039"/>
      <c r="H52" s="1039"/>
      <c r="I52" s="1039"/>
      <c r="J52" s="1039"/>
      <c r="K52" s="1039"/>
      <c r="L52" s="1039"/>
      <c r="M52" s="1039"/>
      <c r="N52" s="1039"/>
      <c r="O52" s="1039"/>
      <c r="P52" s="1040"/>
      <c r="Q52" s="1041"/>
      <c r="R52" s="1042"/>
      <c r="S52" s="1042"/>
      <c r="T52" s="1042"/>
      <c r="U52" s="1042"/>
      <c r="V52" s="1042"/>
      <c r="W52" s="1042"/>
      <c r="X52" s="1042"/>
      <c r="Y52" s="1042"/>
      <c r="Z52" s="1042"/>
      <c r="AA52" s="1042"/>
      <c r="AB52" s="1042"/>
      <c r="AC52" s="1042"/>
      <c r="AD52" s="1042"/>
      <c r="AE52" s="1043"/>
      <c r="AF52" s="1044"/>
      <c r="AG52" s="1045"/>
      <c r="AH52" s="1045"/>
      <c r="AI52" s="1045"/>
      <c r="AJ52" s="1046"/>
      <c r="AK52" s="1047"/>
      <c r="AL52" s="1042"/>
      <c r="AM52" s="1042"/>
      <c r="AN52" s="1042"/>
      <c r="AO52" s="1042"/>
      <c r="AP52" s="1042"/>
      <c r="AQ52" s="1042"/>
      <c r="AR52" s="1042"/>
      <c r="AS52" s="1042"/>
      <c r="AT52" s="1042"/>
      <c r="AU52" s="1042"/>
      <c r="AV52" s="1042"/>
      <c r="AW52" s="1042"/>
      <c r="AX52" s="1042"/>
      <c r="AY52" s="1042"/>
      <c r="AZ52" s="1048"/>
      <c r="BA52" s="1048"/>
      <c r="BB52" s="1048"/>
      <c r="BC52" s="1048"/>
      <c r="BD52" s="1048"/>
      <c r="BE52" s="981"/>
      <c r="BF52" s="981"/>
      <c r="BG52" s="981"/>
      <c r="BH52" s="981"/>
      <c r="BI52" s="982"/>
      <c r="BJ52" s="233"/>
      <c r="BK52" s="233"/>
      <c r="BL52" s="233"/>
      <c r="BM52" s="233"/>
      <c r="BN52" s="233"/>
      <c r="BO52" s="242"/>
      <c r="BP52" s="242"/>
      <c r="BQ52" s="239">
        <v>46</v>
      </c>
      <c r="BR52" s="240"/>
      <c r="BS52" s="1003"/>
      <c r="BT52" s="1004"/>
      <c r="BU52" s="1004"/>
      <c r="BV52" s="1004"/>
      <c r="BW52" s="1004"/>
      <c r="BX52" s="1004"/>
      <c r="BY52" s="1004"/>
      <c r="BZ52" s="1004"/>
      <c r="CA52" s="1004"/>
      <c r="CB52" s="1004"/>
      <c r="CC52" s="1004"/>
      <c r="CD52" s="1004"/>
      <c r="CE52" s="1004"/>
      <c r="CF52" s="1004"/>
      <c r="CG52" s="1025"/>
      <c r="CH52" s="1000"/>
      <c r="CI52" s="1001"/>
      <c r="CJ52" s="1001"/>
      <c r="CK52" s="1001"/>
      <c r="CL52" s="1002"/>
      <c r="CM52" s="1000"/>
      <c r="CN52" s="1001"/>
      <c r="CO52" s="1001"/>
      <c r="CP52" s="1001"/>
      <c r="CQ52" s="1002"/>
      <c r="CR52" s="1000"/>
      <c r="CS52" s="1001"/>
      <c r="CT52" s="1001"/>
      <c r="CU52" s="1001"/>
      <c r="CV52" s="1002"/>
      <c r="CW52" s="1000"/>
      <c r="CX52" s="1001"/>
      <c r="CY52" s="1001"/>
      <c r="CZ52" s="1001"/>
      <c r="DA52" s="1002"/>
      <c r="DB52" s="1000"/>
      <c r="DC52" s="1001"/>
      <c r="DD52" s="1001"/>
      <c r="DE52" s="1001"/>
      <c r="DF52" s="1002"/>
      <c r="DG52" s="1000"/>
      <c r="DH52" s="1001"/>
      <c r="DI52" s="1001"/>
      <c r="DJ52" s="1001"/>
      <c r="DK52" s="1002"/>
      <c r="DL52" s="1000"/>
      <c r="DM52" s="1001"/>
      <c r="DN52" s="1001"/>
      <c r="DO52" s="1001"/>
      <c r="DP52" s="1002"/>
      <c r="DQ52" s="1000"/>
      <c r="DR52" s="1001"/>
      <c r="DS52" s="1001"/>
      <c r="DT52" s="1001"/>
      <c r="DU52" s="1002"/>
      <c r="DV52" s="1003"/>
      <c r="DW52" s="1004"/>
      <c r="DX52" s="1004"/>
      <c r="DY52" s="1004"/>
      <c r="DZ52" s="1005"/>
      <c r="EA52" s="230"/>
    </row>
    <row r="53" spans="1:131" ht="26.25" customHeight="1" x14ac:dyDescent="0.2">
      <c r="A53" s="239">
        <v>26</v>
      </c>
      <c r="B53" s="1038"/>
      <c r="C53" s="1039"/>
      <c r="D53" s="1039"/>
      <c r="E53" s="1039"/>
      <c r="F53" s="1039"/>
      <c r="G53" s="1039"/>
      <c r="H53" s="1039"/>
      <c r="I53" s="1039"/>
      <c r="J53" s="1039"/>
      <c r="K53" s="1039"/>
      <c r="L53" s="1039"/>
      <c r="M53" s="1039"/>
      <c r="N53" s="1039"/>
      <c r="O53" s="1039"/>
      <c r="P53" s="1040"/>
      <c r="Q53" s="1041"/>
      <c r="R53" s="1042"/>
      <c r="S53" s="1042"/>
      <c r="T53" s="1042"/>
      <c r="U53" s="1042"/>
      <c r="V53" s="1042"/>
      <c r="W53" s="1042"/>
      <c r="X53" s="1042"/>
      <c r="Y53" s="1042"/>
      <c r="Z53" s="1042"/>
      <c r="AA53" s="1042"/>
      <c r="AB53" s="1042"/>
      <c r="AC53" s="1042"/>
      <c r="AD53" s="1042"/>
      <c r="AE53" s="1043"/>
      <c r="AF53" s="1044"/>
      <c r="AG53" s="1045"/>
      <c r="AH53" s="1045"/>
      <c r="AI53" s="1045"/>
      <c r="AJ53" s="1046"/>
      <c r="AK53" s="1047"/>
      <c r="AL53" s="1042"/>
      <c r="AM53" s="1042"/>
      <c r="AN53" s="1042"/>
      <c r="AO53" s="1042"/>
      <c r="AP53" s="1042"/>
      <c r="AQ53" s="1042"/>
      <c r="AR53" s="1042"/>
      <c r="AS53" s="1042"/>
      <c r="AT53" s="1042"/>
      <c r="AU53" s="1042"/>
      <c r="AV53" s="1042"/>
      <c r="AW53" s="1042"/>
      <c r="AX53" s="1042"/>
      <c r="AY53" s="1042"/>
      <c r="AZ53" s="1048"/>
      <c r="BA53" s="1048"/>
      <c r="BB53" s="1048"/>
      <c r="BC53" s="1048"/>
      <c r="BD53" s="1048"/>
      <c r="BE53" s="981"/>
      <c r="BF53" s="981"/>
      <c r="BG53" s="981"/>
      <c r="BH53" s="981"/>
      <c r="BI53" s="982"/>
      <c r="BJ53" s="233"/>
      <c r="BK53" s="233"/>
      <c r="BL53" s="233"/>
      <c r="BM53" s="233"/>
      <c r="BN53" s="233"/>
      <c r="BO53" s="242"/>
      <c r="BP53" s="242"/>
      <c r="BQ53" s="239">
        <v>47</v>
      </c>
      <c r="BR53" s="240"/>
      <c r="BS53" s="1003"/>
      <c r="BT53" s="1004"/>
      <c r="BU53" s="1004"/>
      <c r="BV53" s="1004"/>
      <c r="BW53" s="1004"/>
      <c r="BX53" s="1004"/>
      <c r="BY53" s="1004"/>
      <c r="BZ53" s="1004"/>
      <c r="CA53" s="1004"/>
      <c r="CB53" s="1004"/>
      <c r="CC53" s="1004"/>
      <c r="CD53" s="1004"/>
      <c r="CE53" s="1004"/>
      <c r="CF53" s="1004"/>
      <c r="CG53" s="1025"/>
      <c r="CH53" s="1000"/>
      <c r="CI53" s="1001"/>
      <c r="CJ53" s="1001"/>
      <c r="CK53" s="1001"/>
      <c r="CL53" s="1002"/>
      <c r="CM53" s="1000"/>
      <c r="CN53" s="1001"/>
      <c r="CO53" s="1001"/>
      <c r="CP53" s="1001"/>
      <c r="CQ53" s="1002"/>
      <c r="CR53" s="1000"/>
      <c r="CS53" s="1001"/>
      <c r="CT53" s="1001"/>
      <c r="CU53" s="1001"/>
      <c r="CV53" s="1002"/>
      <c r="CW53" s="1000"/>
      <c r="CX53" s="1001"/>
      <c r="CY53" s="1001"/>
      <c r="CZ53" s="1001"/>
      <c r="DA53" s="1002"/>
      <c r="DB53" s="1000"/>
      <c r="DC53" s="1001"/>
      <c r="DD53" s="1001"/>
      <c r="DE53" s="1001"/>
      <c r="DF53" s="1002"/>
      <c r="DG53" s="1000"/>
      <c r="DH53" s="1001"/>
      <c r="DI53" s="1001"/>
      <c r="DJ53" s="1001"/>
      <c r="DK53" s="1002"/>
      <c r="DL53" s="1000"/>
      <c r="DM53" s="1001"/>
      <c r="DN53" s="1001"/>
      <c r="DO53" s="1001"/>
      <c r="DP53" s="1002"/>
      <c r="DQ53" s="1000"/>
      <c r="DR53" s="1001"/>
      <c r="DS53" s="1001"/>
      <c r="DT53" s="1001"/>
      <c r="DU53" s="1002"/>
      <c r="DV53" s="1003"/>
      <c r="DW53" s="1004"/>
      <c r="DX53" s="1004"/>
      <c r="DY53" s="1004"/>
      <c r="DZ53" s="1005"/>
      <c r="EA53" s="230"/>
    </row>
    <row r="54" spans="1:131" ht="26.25" customHeight="1" x14ac:dyDescent="0.2">
      <c r="A54" s="239">
        <v>27</v>
      </c>
      <c r="B54" s="1038"/>
      <c r="C54" s="1039"/>
      <c r="D54" s="1039"/>
      <c r="E54" s="1039"/>
      <c r="F54" s="1039"/>
      <c r="G54" s="1039"/>
      <c r="H54" s="1039"/>
      <c r="I54" s="1039"/>
      <c r="J54" s="1039"/>
      <c r="K54" s="1039"/>
      <c r="L54" s="1039"/>
      <c r="M54" s="1039"/>
      <c r="N54" s="1039"/>
      <c r="O54" s="1039"/>
      <c r="P54" s="1040"/>
      <c r="Q54" s="1041"/>
      <c r="R54" s="1042"/>
      <c r="S54" s="1042"/>
      <c r="T54" s="1042"/>
      <c r="U54" s="1042"/>
      <c r="V54" s="1042"/>
      <c r="W54" s="1042"/>
      <c r="X54" s="1042"/>
      <c r="Y54" s="1042"/>
      <c r="Z54" s="1042"/>
      <c r="AA54" s="1042"/>
      <c r="AB54" s="1042"/>
      <c r="AC54" s="1042"/>
      <c r="AD54" s="1042"/>
      <c r="AE54" s="1043"/>
      <c r="AF54" s="1044"/>
      <c r="AG54" s="1045"/>
      <c r="AH54" s="1045"/>
      <c r="AI54" s="1045"/>
      <c r="AJ54" s="1046"/>
      <c r="AK54" s="1047"/>
      <c r="AL54" s="1042"/>
      <c r="AM54" s="1042"/>
      <c r="AN54" s="1042"/>
      <c r="AO54" s="1042"/>
      <c r="AP54" s="1042"/>
      <c r="AQ54" s="1042"/>
      <c r="AR54" s="1042"/>
      <c r="AS54" s="1042"/>
      <c r="AT54" s="1042"/>
      <c r="AU54" s="1042"/>
      <c r="AV54" s="1042"/>
      <c r="AW54" s="1042"/>
      <c r="AX54" s="1042"/>
      <c r="AY54" s="1042"/>
      <c r="AZ54" s="1048"/>
      <c r="BA54" s="1048"/>
      <c r="BB54" s="1048"/>
      <c r="BC54" s="1048"/>
      <c r="BD54" s="1048"/>
      <c r="BE54" s="981"/>
      <c r="BF54" s="981"/>
      <c r="BG54" s="981"/>
      <c r="BH54" s="981"/>
      <c r="BI54" s="982"/>
      <c r="BJ54" s="233"/>
      <c r="BK54" s="233"/>
      <c r="BL54" s="233"/>
      <c r="BM54" s="233"/>
      <c r="BN54" s="233"/>
      <c r="BO54" s="242"/>
      <c r="BP54" s="242"/>
      <c r="BQ54" s="239">
        <v>48</v>
      </c>
      <c r="BR54" s="240"/>
      <c r="BS54" s="1003"/>
      <c r="BT54" s="1004"/>
      <c r="BU54" s="1004"/>
      <c r="BV54" s="1004"/>
      <c r="BW54" s="1004"/>
      <c r="BX54" s="1004"/>
      <c r="BY54" s="1004"/>
      <c r="BZ54" s="1004"/>
      <c r="CA54" s="1004"/>
      <c r="CB54" s="1004"/>
      <c r="CC54" s="1004"/>
      <c r="CD54" s="1004"/>
      <c r="CE54" s="1004"/>
      <c r="CF54" s="1004"/>
      <c r="CG54" s="1025"/>
      <c r="CH54" s="1000"/>
      <c r="CI54" s="1001"/>
      <c r="CJ54" s="1001"/>
      <c r="CK54" s="1001"/>
      <c r="CL54" s="1002"/>
      <c r="CM54" s="1000"/>
      <c r="CN54" s="1001"/>
      <c r="CO54" s="1001"/>
      <c r="CP54" s="1001"/>
      <c r="CQ54" s="1002"/>
      <c r="CR54" s="1000"/>
      <c r="CS54" s="1001"/>
      <c r="CT54" s="1001"/>
      <c r="CU54" s="1001"/>
      <c r="CV54" s="1002"/>
      <c r="CW54" s="1000"/>
      <c r="CX54" s="1001"/>
      <c r="CY54" s="1001"/>
      <c r="CZ54" s="1001"/>
      <c r="DA54" s="1002"/>
      <c r="DB54" s="1000"/>
      <c r="DC54" s="1001"/>
      <c r="DD54" s="1001"/>
      <c r="DE54" s="1001"/>
      <c r="DF54" s="1002"/>
      <c r="DG54" s="1000"/>
      <c r="DH54" s="1001"/>
      <c r="DI54" s="1001"/>
      <c r="DJ54" s="1001"/>
      <c r="DK54" s="1002"/>
      <c r="DL54" s="1000"/>
      <c r="DM54" s="1001"/>
      <c r="DN54" s="1001"/>
      <c r="DO54" s="1001"/>
      <c r="DP54" s="1002"/>
      <c r="DQ54" s="1000"/>
      <c r="DR54" s="1001"/>
      <c r="DS54" s="1001"/>
      <c r="DT54" s="1001"/>
      <c r="DU54" s="1002"/>
      <c r="DV54" s="1003"/>
      <c r="DW54" s="1004"/>
      <c r="DX54" s="1004"/>
      <c r="DY54" s="1004"/>
      <c r="DZ54" s="1005"/>
      <c r="EA54" s="230"/>
    </row>
    <row r="55" spans="1:131" ht="26.25" customHeight="1" x14ac:dyDescent="0.2">
      <c r="A55" s="239">
        <v>28</v>
      </c>
      <c r="B55" s="1038"/>
      <c r="C55" s="1039"/>
      <c r="D55" s="1039"/>
      <c r="E55" s="1039"/>
      <c r="F55" s="1039"/>
      <c r="G55" s="1039"/>
      <c r="H55" s="1039"/>
      <c r="I55" s="1039"/>
      <c r="J55" s="1039"/>
      <c r="K55" s="1039"/>
      <c r="L55" s="1039"/>
      <c r="M55" s="1039"/>
      <c r="N55" s="1039"/>
      <c r="O55" s="1039"/>
      <c r="P55" s="1040"/>
      <c r="Q55" s="1041"/>
      <c r="R55" s="1042"/>
      <c r="S55" s="1042"/>
      <c r="T55" s="1042"/>
      <c r="U55" s="1042"/>
      <c r="V55" s="1042"/>
      <c r="W55" s="1042"/>
      <c r="X55" s="1042"/>
      <c r="Y55" s="1042"/>
      <c r="Z55" s="1042"/>
      <c r="AA55" s="1042"/>
      <c r="AB55" s="1042"/>
      <c r="AC55" s="1042"/>
      <c r="AD55" s="1042"/>
      <c r="AE55" s="1043"/>
      <c r="AF55" s="1044"/>
      <c r="AG55" s="1045"/>
      <c r="AH55" s="1045"/>
      <c r="AI55" s="1045"/>
      <c r="AJ55" s="1046"/>
      <c r="AK55" s="1047"/>
      <c r="AL55" s="1042"/>
      <c r="AM55" s="1042"/>
      <c r="AN55" s="1042"/>
      <c r="AO55" s="1042"/>
      <c r="AP55" s="1042"/>
      <c r="AQ55" s="1042"/>
      <c r="AR55" s="1042"/>
      <c r="AS55" s="1042"/>
      <c r="AT55" s="1042"/>
      <c r="AU55" s="1042"/>
      <c r="AV55" s="1042"/>
      <c r="AW55" s="1042"/>
      <c r="AX55" s="1042"/>
      <c r="AY55" s="1042"/>
      <c r="AZ55" s="1048"/>
      <c r="BA55" s="1048"/>
      <c r="BB55" s="1048"/>
      <c r="BC55" s="1048"/>
      <c r="BD55" s="1048"/>
      <c r="BE55" s="981"/>
      <c r="BF55" s="981"/>
      <c r="BG55" s="981"/>
      <c r="BH55" s="981"/>
      <c r="BI55" s="982"/>
      <c r="BJ55" s="233"/>
      <c r="BK55" s="233"/>
      <c r="BL55" s="233"/>
      <c r="BM55" s="233"/>
      <c r="BN55" s="233"/>
      <c r="BO55" s="242"/>
      <c r="BP55" s="242"/>
      <c r="BQ55" s="239">
        <v>49</v>
      </c>
      <c r="BR55" s="240"/>
      <c r="BS55" s="1003"/>
      <c r="BT55" s="1004"/>
      <c r="BU55" s="1004"/>
      <c r="BV55" s="1004"/>
      <c r="BW55" s="1004"/>
      <c r="BX55" s="1004"/>
      <c r="BY55" s="1004"/>
      <c r="BZ55" s="1004"/>
      <c r="CA55" s="1004"/>
      <c r="CB55" s="1004"/>
      <c r="CC55" s="1004"/>
      <c r="CD55" s="1004"/>
      <c r="CE55" s="1004"/>
      <c r="CF55" s="1004"/>
      <c r="CG55" s="1025"/>
      <c r="CH55" s="1000"/>
      <c r="CI55" s="1001"/>
      <c r="CJ55" s="1001"/>
      <c r="CK55" s="1001"/>
      <c r="CL55" s="1002"/>
      <c r="CM55" s="1000"/>
      <c r="CN55" s="1001"/>
      <c r="CO55" s="1001"/>
      <c r="CP55" s="1001"/>
      <c r="CQ55" s="1002"/>
      <c r="CR55" s="1000"/>
      <c r="CS55" s="1001"/>
      <c r="CT55" s="1001"/>
      <c r="CU55" s="1001"/>
      <c r="CV55" s="1002"/>
      <c r="CW55" s="1000"/>
      <c r="CX55" s="1001"/>
      <c r="CY55" s="1001"/>
      <c r="CZ55" s="1001"/>
      <c r="DA55" s="1002"/>
      <c r="DB55" s="1000"/>
      <c r="DC55" s="1001"/>
      <c r="DD55" s="1001"/>
      <c r="DE55" s="1001"/>
      <c r="DF55" s="1002"/>
      <c r="DG55" s="1000"/>
      <c r="DH55" s="1001"/>
      <c r="DI55" s="1001"/>
      <c r="DJ55" s="1001"/>
      <c r="DK55" s="1002"/>
      <c r="DL55" s="1000"/>
      <c r="DM55" s="1001"/>
      <c r="DN55" s="1001"/>
      <c r="DO55" s="1001"/>
      <c r="DP55" s="1002"/>
      <c r="DQ55" s="1000"/>
      <c r="DR55" s="1001"/>
      <c r="DS55" s="1001"/>
      <c r="DT55" s="1001"/>
      <c r="DU55" s="1002"/>
      <c r="DV55" s="1003"/>
      <c r="DW55" s="1004"/>
      <c r="DX55" s="1004"/>
      <c r="DY55" s="1004"/>
      <c r="DZ55" s="1005"/>
      <c r="EA55" s="230"/>
    </row>
    <row r="56" spans="1:131" ht="26.25" customHeight="1" x14ac:dyDescent="0.2">
      <c r="A56" s="239">
        <v>29</v>
      </c>
      <c r="B56" s="1038"/>
      <c r="C56" s="1039"/>
      <c r="D56" s="1039"/>
      <c r="E56" s="1039"/>
      <c r="F56" s="1039"/>
      <c r="G56" s="1039"/>
      <c r="H56" s="1039"/>
      <c r="I56" s="1039"/>
      <c r="J56" s="1039"/>
      <c r="K56" s="1039"/>
      <c r="L56" s="1039"/>
      <c r="M56" s="1039"/>
      <c r="N56" s="1039"/>
      <c r="O56" s="1039"/>
      <c r="P56" s="1040"/>
      <c r="Q56" s="1041"/>
      <c r="R56" s="1042"/>
      <c r="S56" s="1042"/>
      <c r="T56" s="1042"/>
      <c r="U56" s="1042"/>
      <c r="V56" s="1042"/>
      <c r="W56" s="1042"/>
      <c r="X56" s="1042"/>
      <c r="Y56" s="1042"/>
      <c r="Z56" s="1042"/>
      <c r="AA56" s="1042"/>
      <c r="AB56" s="1042"/>
      <c r="AC56" s="1042"/>
      <c r="AD56" s="1042"/>
      <c r="AE56" s="1043"/>
      <c r="AF56" s="1044"/>
      <c r="AG56" s="1045"/>
      <c r="AH56" s="1045"/>
      <c r="AI56" s="1045"/>
      <c r="AJ56" s="1046"/>
      <c r="AK56" s="1047"/>
      <c r="AL56" s="1042"/>
      <c r="AM56" s="1042"/>
      <c r="AN56" s="1042"/>
      <c r="AO56" s="1042"/>
      <c r="AP56" s="1042"/>
      <c r="AQ56" s="1042"/>
      <c r="AR56" s="1042"/>
      <c r="AS56" s="1042"/>
      <c r="AT56" s="1042"/>
      <c r="AU56" s="1042"/>
      <c r="AV56" s="1042"/>
      <c r="AW56" s="1042"/>
      <c r="AX56" s="1042"/>
      <c r="AY56" s="1042"/>
      <c r="AZ56" s="1048"/>
      <c r="BA56" s="1048"/>
      <c r="BB56" s="1048"/>
      <c r="BC56" s="1048"/>
      <c r="BD56" s="1048"/>
      <c r="BE56" s="981"/>
      <c r="BF56" s="981"/>
      <c r="BG56" s="981"/>
      <c r="BH56" s="981"/>
      <c r="BI56" s="982"/>
      <c r="BJ56" s="233"/>
      <c r="BK56" s="233"/>
      <c r="BL56" s="233"/>
      <c r="BM56" s="233"/>
      <c r="BN56" s="233"/>
      <c r="BO56" s="242"/>
      <c r="BP56" s="242"/>
      <c r="BQ56" s="239">
        <v>50</v>
      </c>
      <c r="BR56" s="240"/>
      <c r="BS56" s="1003"/>
      <c r="BT56" s="1004"/>
      <c r="BU56" s="1004"/>
      <c r="BV56" s="1004"/>
      <c r="BW56" s="1004"/>
      <c r="BX56" s="1004"/>
      <c r="BY56" s="1004"/>
      <c r="BZ56" s="1004"/>
      <c r="CA56" s="1004"/>
      <c r="CB56" s="1004"/>
      <c r="CC56" s="1004"/>
      <c r="CD56" s="1004"/>
      <c r="CE56" s="1004"/>
      <c r="CF56" s="1004"/>
      <c r="CG56" s="1025"/>
      <c r="CH56" s="1000"/>
      <c r="CI56" s="1001"/>
      <c r="CJ56" s="1001"/>
      <c r="CK56" s="1001"/>
      <c r="CL56" s="1002"/>
      <c r="CM56" s="1000"/>
      <c r="CN56" s="1001"/>
      <c r="CO56" s="1001"/>
      <c r="CP56" s="1001"/>
      <c r="CQ56" s="1002"/>
      <c r="CR56" s="1000"/>
      <c r="CS56" s="1001"/>
      <c r="CT56" s="1001"/>
      <c r="CU56" s="1001"/>
      <c r="CV56" s="1002"/>
      <c r="CW56" s="1000"/>
      <c r="CX56" s="1001"/>
      <c r="CY56" s="1001"/>
      <c r="CZ56" s="1001"/>
      <c r="DA56" s="1002"/>
      <c r="DB56" s="1000"/>
      <c r="DC56" s="1001"/>
      <c r="DD56" s="1001"/>
      <c r="DE56" s="1001"/>
      <c r="DF56" s="1002"/>
      <c r="DG56" s="1000"/>
      <c r="DH56" s="1001"/>
      <c r="DI56" s="1001"/>
      <c r="DJ56" s="1001"/>
      <c r="DK56" s="1002"/>
      <c r="DL56" s="1000"/>
      <c r="DM56" s="1001"/>
      <c r="DN56" s="1001"/>
      <c r="DO56" s="1001"/>
      <c r="DP56" s="1002"/>
      <c r="DQ56" s="1000"/>
      <c r="DR56" s="1001"/>
      <c r="DS56" s="1001"/>
      <c r="DT56" s="1001"/>
      <c r="DU56" s="1002"/>
      <c r="DV56" s="1003"/>
      <c r="DW56" s="1004"/>
      <c r="DX56" s="1004"/>
      <c r="DY56" s="1004"/>
      <c r="DZ56" s="1005"/>
      <c r="EA56" s="230"/>
    </row>
    <row r="57" spans="1:131" ht="26.25" customHeight="1" x14ac:dyDescent="0.2">
      <c r="A57" s="239">
        <v>30</v>
      </c>
      <c r="B57" s="1038"/>
      <c r="C57" s="1039"/>
      <c r="D57" s="1039"/>
      <c r="E57" s="1039"/>
      <c r="F57" s="1039"/>
      <c r="G57" s="1039"/>
      <c r="H57" s="1039"/>
      <c r="I57" s="1039"/>
      <c r="J57" s="1039"/>
      <c r="K57" s="1039"/>
      <c r="L57" s="1039"/>
      <c r="M57" s="1039"/>
      <c r="N57" s="1039"/>
      <c r="O57" s="1039"/>
      <c r="P57" s="1040"/>
      <c r="Q57" s="1041"/>
      <c r="R57" s="1042"/>
      <c r="S57" s="1042"/>
      <c r="T57" s="1042"/>
      <c r="U57" s="1042"/>
      <c r="V57" s="1042"/>
      <c r="W57" s="1042"/>
      <c r="X57" s="1042"/>
      <c r="Y57" s="1042"/>
      <c r="Z57" s="1042"/>
      <c r="AA57" s="1042"/>
      <c r="AB57" s="1042"/>
      <c r="AC57" s="1042"/>
      <c r="AD57" s="1042"/>
      <c r="AE57" s="1043"/>
      <c r="AF57" s="1044"/>
      <c r="AG57" s="1045"/>
      <c r="AH57" s="1045"/>
      <c r="AI57" s="1045"/>
      <c r="AJ57" s="1046"/>
      <c r="AK57" s="1047"/>
      <c r="AL57" s="1042"/>
      <c r="AM57" s="1042"/>
      <c r="AN57" s="1042"/>
      <c r="AO57" s="1042"/>
      <c r="AP57" s="1042"/>
      <c r="AQ57" s="1042"/>
      <c r="AR57" s="1042"/>
      <c r="AS57" s="1042"/>
      <c r="AT57" s="1042"/>
      <c r="AU57" s="1042"/>
      <c r="AV57" s="1042"/>
      <c r="AW57" s="1042"/>
      <c r="AX57" s="1042"/>
      <c r="AY57" s="1042"/>
      <c r="AZ57" s="1048"/>
      <c r="BA57" s="1048"/>
      <c r="BB57" s="1048"/>
      <c r="BC57" s="1048"/>
      <c r="BD57" s="1048"/>
      <c r="BE57" s="981"/>
      <c r="BF57" s="981"/>
      <c r="BG57" s="981"/>
      <c r="BH57" s="981"/>
      <c r="BI57" s="982"/>
      <c r="BJ57" s="233"/>
      <c r="BK57" s="233"/>
      <c r="BL57" s="233"/>
      <c r="BM57" s="233"/>
      <c r="BN57" s="233"/>
      <c r="BO57" s="242"/>
      <c r="BP57" s="242"/>
      <c r="BQ57" s="239">
        <v>51</v>
      </c>
      <c r="BR57" s="240"/>
      <c r="BS57" s="1003"/>
      <c r="BT57" s="1004"/>
      <c r="BU57" s="1004"/>
      <c r="BV57" s="1004"/>
      <c r="BW57" s="1004"/>
      <c r="BX57" s="1004"/>
      <c r="BY57" s="1004"/>
      <c r="BZ57" s="1004"/>
      <c r="CA57" s="1004"/>
      <c r="CB57" s="1004"/>
      <c r="CC57" s="1004"/>
      <c r="CD57" s="1004"/>
      <c r="CE57" s="1004"/>
      <c r="CF57" s="1004"/>
      <c r="CG57" s="1025"/>
      <c r="CH57" s="1000"/>
      <c r="CI57" s="1001"/>
      <c r="CJ57" s="1001"/>
      <c r="CK57" s="1001"/>
      <c r="CL57" s="1002"/>
      <c r="CM57" s="1000"/>
      <c r="CN57" s="1001"/>
      <c r="CO57" s="1001"/>
      <c r="CP57" s="1001"/>
      <c r="CQ57" s="1002"/>
      <c r="CR57" s="1000"/>
      <c r="CS57" s="1001"/>
      <c r="CT57" s="1001"/>
      <c r="CU57" s="1001"/>
      <c r="CV57" s="1002"/>
      <c r="CW57" s="1000"/>
      <c r="CX57" s="1001"/>
      <c r="CY57" s="1001"/>
      <c r="CZ57" s="1001"/>
      <c r="DA57" s="1002"/>
      <c r="DB57" s="1000"/>
      <c r="DC57" s="1001"/>
      <c r="DD57" s="1001"/>
      <c r="DE57" s="1001"/>
      <c r="DF57" s="1002"/>
      <c r="DG57" s="1000"/>
      <c r="DH57" s="1001"/>
      <c r="DI57" s="1001"/>
      <c r="DJ57" s="1001"/>
      <c r="DK57" s="1002"/>
      <c r="DL57" s="1000"/>
      <c r="DM57" s="1001"/>
      <c r="DN57" s="1001"/>
      <c r="DO57" s="1001"/>
      <c r="DP57" s="1002"/>
      <c r="DQ57" s="1000"/>
      <c r="DR57" s="1001"/>
      <c r="DS57" s="1001"/>
      <c r="DT57" s="1001"/>
      <c r="DU57" s="1002"/>
      <c r="DV57" s="1003"/>
      <c r="DW57" s="1004"/>
      <c r="DX57" s="1004"/>
      <c r="DY57" s="1004"/>
      <c r="DZ57" s="1005"/>
      <c r="EA57" s="230"/>
    </row>
    <row r="58" spans="1:131" ht="26.25" customHeight="1" x14ac:dyDescent="0.2">
      <c r="A58" s="239">
        <v>31</v>
      </c>
      <c r="B58" s="1038"/>
      <c r="C58" s="1039"/>
      <c r="D58" s="1039"/>
      <c r="E58" s="1039"/>
      <c r="F58" s="1039"/>
      <c r="G58" s="1039"/>
      <c r="H58" s="1039"/>
      <c r="I58" s="1039"/>
      <c r="J58" s="1039"/>
      <c r="K58" s="1039"/>
      <c r="L58" s="1039"/>
      <c r="M58" s="1039"/>
      <c r="N58" s="1039"/>
      <c r="O58" s="1039"/>
      <c r="P58" s="1040"/>
      <c r="Q58" s="1041"/>
      <c r="R58" s="1042"/>
      <c r="S58" s="1042"/>
      <c r="T58" s="1042"/>
      <c r="U58" s="1042"/>
      <c r="V58" s="1042"/>
      <c r="W58" s="1042"/>
      <c r="X58" s="1042"/>
      <c r="Y58" s="1042"/>
      <c r="Z58" s="1042"/>
      <c r="AA58" s="1042"/>
      <c r="AB58" s="1042"/>
      <c r="AC58" s="1042"/>
      <c r="AD58" s="1042"/>
      <c r="AE58" s="1043"/>
      <c r="AF58" s="1044"/>
      <c r="AG58" s="1045"/>
      <c r="AH58" s="1045"/>
      <c r="AI58" s="1045"/>
      <c r="AJ58" s="1046"/>
      <c r="AK58" s="1047"/>
      <c r="AL58" s="1042"/>
      <c r="AM58" s="1042"/>
      <c r="AN58" s="1042"/>
      <c r="AO58" s="1042"/>
      <c r="AP58" s="1042"/>
      <c r="AQ58" s="1042"/>
      <c r="AR58" s="1042"/>
      <c r="AS58" s="1042"/>
      <c r="AT58" s="1042"/>
      <c r="AU58" s="1042"/>
      <c r="AV58" s="1042"/>
      <c r="AW58" s="1042"/>
      <c r="AX58" s="1042"/>
      <c r="AY58" s="1042"/>
      <c r="AZ58" s="1048"/>
      <c r="BA58" s="1048"/>
      <c r="BB58" s="1048"/>
      <c r="BC58" s="1048"/>
      <c r="BD58" s="1048"/>
      <c r="BE58" s="981"/>
      <c r="BF58" s="981"/>
      <c r="BG58" s="981"/>
      <c r="BH58" s="981"/>
      <c r="BI58" s="982"/>
      <c r="BJ58" s="233"/>
      <c r="BK58" s="233"/>
      <c r="BL58" s="233"/>
      <c r="BM58" s="233"/>
      <c r="BN58" s="233"/>
      <c r="BO58" s="242"/>
      <c r="BP58" s="242"/>
      <c r="BQ58" s="239">
        <v>52</v>
      </c>
      <c r="BR58" s="240"/>
      <c r="BS58" s="1003"/>
      <c r="BT58" s="1004"/>
      <c r="BU58" s="1004"/>
      <c r="BV58" s="1004"/>
      <c r="BW58" s="1004"/>
      <c r="BX58" s="1004"/>
      <c r="BY58" s="1004"/>
      <c r="BZ58" s="1004"/>
      <c r="CA58" s="1004"/>
      <c r="CB58" s="1004"/>
      <c r="CC58" s="1004"/>
      <c r="CD58" s="1004"/>
      <c r="CE58" s="1004"/>
      <c r="CF58" s="1004"/>
      <c r="CG58" s="1025"/>
      <c r="CH58" s="1000"/>
      <c r="CI58" s="1001"/>
      <c r="CJ58" s="1001"/>
      <c r="CK58" s="1001"/>
      <c r="CL58" s="1002"/>
      <c r="CM58" s="1000"/>
      <c r="CN58" s="1001"/>
      <c r="CO58" s="1001"/>
      <c r="CP58" s="1001"/>
      <c r="CQ58" s="1002"/>
      <c r="CR58" s="1000"/>
      <c r="CS58" s="1001"/>
      <c r="CT58" s="1001"/>
      <c r="CU58" s="1001"/>
      <c r="CV58" s="1002"/>
      <c r="CW58" s="1000"/>
      <c r="CX58" s="1001"/>
      <c r="CY58" s="1001"/>
      <c r="CZ58" s="1001"/>
      <c r="DA58" s="1002"/>
      <c r="DB58" s="1000"/>
      <c r="DC58" s="1001"/>
      <c r="DD58" s="1001"/>
      <c r="DE58" s="1001"/>
      <c r="DF58" s="1002"/>
      <c r="DG58" s="1000"/>
      <c r="DH58" s="1001"/>
      <c r="DI58" s="1001"/>
      <c r="DJ58" s="1001"/>
      <c r="DK58" s="1002"/>
      <c r="DL58" s="1000"/>
      <c r="DM58" s="1001"/>
      <c r="DN58" s="1001"/>
      <c r="DO58" s="1001"/>
      <c r="DP58" s="1002"/>
      <c r="DQ58" s="1000"/>
      <c r="DR58" s="1001"/>
      <c r="DS58" s="1001"/>
      <c r="DT58" s="1001"/>
      <c r="DU58" s="1002"/>
      <c r="DV58" s="1003"/>
      <c r="DW58" s="1004"/>
      <c r="DX58" s="1004"/>
      <c r="DY58" s="1004"/>
      <c r="DZ58" s="1005"/>
      <c r="EA58" s="230"/>
    </row>
    <row r="59" spans="1:131" ht="26.25" customHeight="1" x14ac:dyDescent="0.2">
      <c r="A59" s="239">
        <v>32</v>
      </c>
      <c r="B59" s="1038"/>
      <c r="C59" s="1039"/>
      <c r="D59" s="1039"/>
      <c r="E59" s="1039"/>
      <c r="F59" s="1039"/>
      <c r="G59" s="1039"/>
      <c r="H59" s="1039"/>
      <c r="I59" s="1039"/>
      <c r="J59" s="1039"/>
      <c r="K59" s="1039"/>
      <c r="L59" s="1039"/>
      <c r="M59" s="1039"/>
      <c r="N59" s="1039"/>
      <c r="O59" s="1039"/>
      <c r="P59" s="1040"/>
      <c r="Q59" s="1041"/>
      <c r="R59" s="1042"/>
      <c r="S59" s="1042"/>
      <c r="T59" s="1042"/>
      <c r="U59" s="1042"/>
      <c r="V59" s="1042"/>
      <c r="W59" s="1042"/>
      <c r="X59" s="1042"/>
      <c r="Y59" s="1042"/>
      <c r="Z59" s="1042"/>
      <c r="AA59" s="1042"/>
      <c r="AB59" s="1042"/>
      <c r="AC59" s="1042"/>
      <c r="AD59" s="1042"/>
      <c r="AE59" s="1043"/>
      <c r="AF59" s="1044"/>
      <c r="AG59" s="1045"/>
      <c r="AH59" s="1045"/>
      <c r="AI59" s="1045"/>
      <c r="AJ59" s="1046"/>
      <c r="AK59" s="1047"/>
      <c r="AL59" s="1042"/>
      <c r="AM59" s="1042"/>
      <c r="AN59" s="1042"/>
      <c r="AO59" s="1042"/>
      <c r="AP59" s="1042"/>
      <c r="AQ59" s="1042"/>
      <c r="AR59" s="1042"/>
      <c r="AS59" s="1042"/>
      <c r="AT59" s="1042"/>
      <c r="AU59" s="1042"/>
      <c r="AV59" s="1042"/>
      <c r="AW59" s="1042"/>
      <c r="AX59" s="1042"/>
      <c r="AY59" s="1042"/>
      <c r="AZ59" s="1048"/>
      <c r="BA59" s="1048"/>
      <c r="BB59" s="1048"/>
      <c r="BC59" s="1048"/>
      <c r="BD59" s="1048"/>
      <c r="BE59" s="981"/>
      <c r="BF59" s="981"/>
      <c r="BG59" s="981"/>
      <c r="BH59" s="981"/>
      <c r="BI59" s="982"/>
      <c r="BJ59" s="233"/>
      <c r="BK59" s="233"/>
      <c r="BL59" s="233"/>
      <c r="BM59" s="233"/>
      <c r="BN59" s="233"/>
      <c r="BO59" s="242"/>
      <c r="BP59" s="242"/>
      <c r="BQ59" s="239">
        <v>53</v>
      </c>
      <c r="BR59" s="240"/>
      <c r="BS59" s="1003"/>
      <c r="BT59" s="1004"/>
      <c r="BU59" s="1004"/>
      <c r="BV59" s="1004"/>
      <c r="BW59" s="1004"/>
      <c r="BX59" s="1004"/>
      <c r="BY59" s="1004"/>
      <c r="BZ59" s="1004"/>
      <c r="CA59" s="1004"/>
      <c r="CB59" s="1004"/>
      <c r="CC59" s="1004"/>
      <c r="CD59" s="1004"/>
      <c r="CE59" s="1004"/>
      <c r="CF59" s="1004"/>
      <c r="CG59" s="1025"/>
      <c r="CH59" s="1000"/>
      <c r="CI59" s="1001"/>
      <c r="CJ59" s="1001"/>
      <c r="CK59" s="1001"/>
      <c r="CL59" s="1002"/>
      <c r="CM59" s="1000"/>
      <c r="CN59" s="1001"/>
      <c r="CO59" s="1001"/>
      <c r="CP59" s="1001"/>
      <c r="CQ59" s="1002"/>
      <c r="CR59" s="1000"/>
      <c r="CS59" s="1001"/>
      <c r="CT59" s="1001"/>
      <c r="CU59" s="1001"/>
      <c r="CV59" s="1002"/>
      <c r="CW59" s="1000"/>
      <c r="CX59" s="1001"/>
      <c r="CY59" s="1001"/>
      <c r="CZ59" s="1001"/>
      <c r="DA59" s="1002"/>
      <c r="DB59" s="1000"/>
      <c r="DC59" s="1001"/>
      <c r="DD59" s="1001"/>
      <c r="DE59" s="1001"/>
      <c r="DF59" s="1002"/>
      <c r="DG59" s="1000"/>
      <c r="DH59" s="1001"/>
      <c r="DI59" s="1001"/>
      <c r="DJ59" s="1001"/>
      <c r="DK59" s="1002"/>
      <c r="DL59" s="1000"/>
      <c r="DM59" s="1001"/>
      <c r="DN59" s="1001"/>
      <c r="DO59" s="1001"/>
      <c r="DP59" s="1002"/>
      <c r="DQ59" s="1000"/>
      <c r="DR59" s="1001"/>
      <c r="DS59" s="1001"/>
      <c r="DT59" s="1001"/>
      <c r="DU59" s="1002"/>
      <c r="DV59" s="1003"/>
      <c r="DW59" s="1004"/>
      <c r="DX59" s="1004"/>
      <c r="DY59" s="1004"/>
      <c r="DZ59" s="1005"/>
      <c r="EA59" s="230"/>
    </row>
    <row r="60" spans="1:131" ht="26.25" customHeight="1" x14ac:dyDescent="0.2">
      <c r="A60" s="239">
        <v>33</v>
      </c>
      <c r="B60" s="1038"/>
      <c r="C60" s="1039"/>
      <c r="D60" s="1039"/>
      <c r="E60" s="1039"/>
      <c r="F60" s="1039"/>
      <c r="G60" s="1039"/>
      <c r="H60" s="1039"/>
      <c r="I60" s="1039"/>
      <c r="J60" s="1039"/>
      <c r="K60" s="1039"/>
      <c r="L60" s="1039"/>
      <c r="M60" s="1039"/>
      <c r="N60" s="1039"/>
      <c r="O60" s="1039"/>
      <c r="P60" s="1040"/>
      <c r="Q60" s="1041"/>
      <c r="R60" s="1042"/>
      <c r="S60" s="1042"/>
      <c r="T60" s="1042"/>
      <c r="U60" s="1042"/>
      <c r="V60" s="1042"/>
      <c r="W60" s="1042"/>
      <c r="X60" s="1042"/>
      <c r="Y60" s="1042"/>
      <c r="Z60" s="1042"/>
      <c r="AA60" s="1042"/>
      <c r="AB60" s="1042"/>
      <c r="AC60" s="1042"/>
      <c r="AD60" s="1042"/>
      <c r="AE60" s="1043"/>
      <c r="AF60" s="1044"/>
      <c r="AG60" s="1045"/>
      <c r="AH60" s="1045"/>
      <c r="AI60" s="1045"/>
      <c r="AJ60" s="1046"/>
      <c r="AK60" s="1047"/>
      <c r="AL60" s="1042"/>
      <c r="AM60" s="1042"/>
      <c r="AN60" s="1042"/>
      <c r="AO60" s="1042"/>
      <c r="AP60" s="1042"/>
      <c r="AQ60" s="1042"/>
      <c r="AR60" s="1042"/>
      <c r="AS60" s="1042"/>
      <c r="AT60" s="1042"/>
      <c r="AU60" s="1042"/>
      <c r="AV60" s="1042"/>
      <c r="AW60" s="1042"/>
      <c r="AX60" s="1042"/>
      <c r="AY60" s="1042"/>
      <c r="AZ60" s="1048"/>
      <c r="BA60" s="1048"/>
      <c r="BB60" s="1048"/>
      <c r="BC60" s="1048"/>
      <c r="BD60" s="1048"/>
      <c r="BE60" s="981"/>
      <c r="BF60" s="981"/>
      <c r="BG60" s="981"/>
      <c r="BH60" s="981"/>
      <c r="BI60" s="982"/>
      <c r="BJ60" s="233"/>
      <c r="BK60" s="233"/>
      <c r="BL60" s="233"/>
      <c r="BM60" s="233"/>
      <c r="BN60" s="233"/>
      <c r="BO60" s="242"/>
      <c r="BP60" s="242"/>
      <c r="BQ60" s="239">
        <v>54</v>
      </c>
      <c r="BR60" s="240"/>
      <c r="BS60" s="1003"/>
      <c r="BT60" s="1004"/>
      <c r="BU60" s="1004"/>
      <c r="BV60" s="1004"/>
      <c r="BW60" s="1004"/>
      <c r="BX60" s="1004"/>
      <c r="BY60" s="1004"/>
      <c r="BZ60" s="1004"/>
      <c r="CA60" s="1004"/>
      <c r="CB60" s="1004"/>
      <c r="CC60" s="1004"/>
      <c r="CD60" s="1004"/>
      <c r="CE60" s="1004"/>
      <c r="CF60" s="1004"/>
      <c r="CG60" s="1025"/>
      <c r="CH60" s="1000"/>
      <c r="CI60" s="1001"/>
      <c r="CJ60" s="1001"/>
      <c r="CK60" s="1001"/>
      <c r="CL60" s="1002"/>
      <c r="CM60" s="1000"/>
      <c r="CN60" s="1001"/>
      <c r="CO60" s="1001"/>
      <c r="CP60" s="1001"/>
      <c r="CQ60" s="1002"/>
      <c r="CR60" s="1000"/>
      <c r="CS60" s="1001"/>
      <c r="CT60" s="1001"/>
      <c r="CU60" s="1001"/>
      <c r="CV60" s="1002"/>
      <c r="CW60" s="1000"/>
      <c r="CX60" s="1001"/>
      <c r="CY60" s="1001"/>
      <c r="CZ60" s="1001"/>
      <c r="DA60" s="1002"/>
      <c r="DB60" s="1000"/>
      <c r="DC60" s="1001"/>
      <c r="DD60" s="1001"/>
      <c r="DE60" s="1001"/>
      <c r="DF60" s="1002"/>
      <c r="DG60" s="1000"/>
      <c r="DH60" s="1001"/>
      <c r="DI60" s="1001"/>
      <c r="DJ60" s="1001"/>
      <c r="DK60" s="1002"/>
      <c r="DL60" s="1000"/>
      <c r="DM60" s="1001"/>
      <c r="DN60" s="1001"/>
      <c r="DO60" s="1001"/>
      <c r="DP60" s="1002"/>
      <c r="DQ60" s="1000"/>
      <c r="DR60" s="1001"/>
      <c r="DS60" s="1001"/>
      <c r="DT60" s="1001"/>
      <c r="DU60" s="1002"/>
      <c r="DV60" s="1003"/>
      <c r="DW60" s="1004"/>
      <c r="DX60" s="1004"/>
      <c r="DY60" s="1004"/>
      <c r="DZ60" s="1005"/>
      <c r="EA60" s="230"/>
    </row>
    <row r="61" spans="1:131" ht="26.25" customHeight="1" thickBot="1" x14ac:dyDescent="0.25">
      <c r="A61" s="239">
        <v>34</v>
      </c>
      <c r="B61" s="1038"/>
      <c r="C61" s="1039"/>
      <c r="D61" s="1039"/>
      <c r="E61" s="1039"/>
      <c r="F61" s="1039"/>
      <c r="G61" s="1039"/>
      <c r="H61" s="1039"/>
      <c r="I61" s="1039"/>
      <c r="J61" s="1039"/>
      <c r="K61" s="1039"/>
      <c r="L61" s="1039"/>
      <c r="M61" s="1039"/>
      <c r="N61" s="1039"/>
      <c r="O61" s="1039"/>
      <c r="P61" s="1040"/>
      <c r="Q61" s="1041"/>
      <c r="R61" s="1042"/>
      <c r="S61" s="1042"/>
      <c r="T61" s="1042"/>
      <c r="U61" s="1042"/>
      <c r="V61" s="1042"/>
      <c r="W61" s="1042"/>
      <c r="X61" s="1042"/>
      <c r="Y61" s="1042"/>
      <c r="Z61" s="1042"/>
      <c r="AA61" s="1042"/>
      <c r="AB61" s="1042"/>
      <c r="AC61" s="1042"/>
      <c r="AD61" s="1042"/>
      <c r="AE61" s="1043"/>
      <c r="AF61" s="1044"/>
      <c r="AG61" s="1045"/>
      <c r="AH61" s="1045"/>
      <c r="AI61" s="1045"/>
      <c r="AJ61" s="1046"/>
      <c r="AK61" s="1047"/>
      <c r="AL61" s="1042"/>
      <c r="AM61" s="1042"/>
      <c r="AN61" s="1042"/>
      <c r="AO61" s="1042"/>
      <c r="AP61" s="1042"/>
      <c r="AQ61" s="1042"/>
      <c r="AR61" s="1042"/>
      <c r="AS61" s="1042"/>
      <c r="AT61" s="1042"/>
      <c r="AU61" s="1042"/>
      <c r="AV61" s="1042"/>
      <c r="AW61" s="1042"/>
      <c r="AX61" s="1042"/>
      <c r="AY61" s="1042"/>
      <c r="AZ61" s="1048"/>
      <c r="BA61" s="1048"/>
      <c r="BB61" s="1048"/>
      <c r="BC61" s="1048"/>
      <c r="BD61" s="1048"/>
      <c r="BE61" s="981"/>
      <c r="BF61" s="981"/>
      <c r="BG61" s="981"/>
      <c r="BH61" s="981"/>
      <c r="BI61" s="982"/>
      <c r="BJ61" s="233"/>
      <c r="BK61" s="233"/>
      <c r="BL61" s="233"/>
      <c r="BM61" s="233"/>
      <c r="BN61" s="233"/>
      <c r="BO61" s="242"/>
      <c r="BP61" s="242"/>
      <c r="BQ61" s="239">
        <v>55</v>
      </c>
      <c r="BR61" s="240"/>
      <c r="BS61" s="1003"/>
      <c r="BT61" s="1004"/>
      <c r="BU61" s="1004"/>
      <c r="BV61" s="1004"/>
      <c r="BW61" s="1004"/>
      <c r="BX61" s="1004"/>
      <c r="BY61" s="1004"/>
      <c r="BZ61" s="1004"/>
      <c r="CA61" s="1004"/>
      <c r="CB61" s="1004"/>
      <c r="CC61" s="1004"/>
      <c r="CD61" s="1004"/>
      <c r="CE61" s="1004"/>
      <c r="CF61" s="1004"/>
      <c r="CG61" s="1025"/>
      <c r="CH61" s="1000"/>
      <c r="CI61" s="1001"/>
      <c r="CJ61" s="1001"/>
      <c r="CK61" s="1001"/>
      <c r="CL61" s="1002"/>
      <c r="CM61" s="1000"/>
      <c r="CN61" s="1001"/>
      <c r="CO61" s="1001"/>
      <c r="CP61" s="1001"/>
      <c r="CQ61" s="1002"/>
      <c r="CR61" s="1000"/>
      <c r="CS61" s="1001"/>
      <c r="CT61" s="1001"/>
      <c r="CU61" s="1001"/>
      <c r="CV61" s="1002"/>
      <c r="CW61" s="1000"/>
      <c r="CX61" s="1001"/>
      <c r="CY61" s="1001"/>
      <c r="CZ61" s="1001"/>
      <c r="DA61" s="1002"/>
      <c r="DB61" s="1000"/>
      <c r="DC61" s="1001"/>
      <c r="DD61" s="1001"/>
      <c r="DE61" s="1001"/>
      <c r="DF61" s="1002"/>
      <c r="DG61" s="1000"/>
      <c r="DH61" s="1001"/>
      <c r="DI61" s="1001"/>
      <c r="DJ61" s="1001"/>
      <c r="DK61" s="1002"/>
      <c r="DL61" s="1000"/>
      <c r="DM61" s="1001"/>
      <c r="DN61" s="1001"/>
      <c r="DO61" s="1001"/>
      <c r="DP61" s="1002"/>
      <c r="DQ61" s="1000"/>
      <c r="DR61" s="1001"/>
      <c r="DS61" s="1001"/>
      <c r="DT61" s="1001"/>
      <c r="DU61" s="1002"/>
      <c r="DV61" s="1003"/>
      <c r="DW61" s="1004"/>
      <c r="DX61" s="1004"/>
      <c r="DY61" s="1004"/>
      <c r="DZ61" s="1005"/>
      <c r="EA61" s="230"/>
    </row>
    <row r="62" spans="1:131" ht="26.25" customHeight="1" x14ac:dyDescent="0.2">
      <c r="A62" s="239">
        <v>35</v>
      </c>
      <c r="B62" s="1038"/>
      <c r="C62" s="1039"/>
      <c r="D62" s="1039"/>
      <c r="E62" s="1039"/>
      <c r="F62" s="1039"/>
      <c r="G62" s="1039"/>
      <c r="H62" s="1039"/>
      <c r="I62" s="1039"/>
      <c r="J62" s="1039"/>
      <c r="K62" s="1039"/>
      <c r="L62" s="1039"/>
      <c r="M62" s="1039"/>
      <c r="N62" s="1039"/>
      <c r="O62" s="1039"/>
      <c r="P62" s="1040"/>
      <c r="Q62" s="1041"/>
      <c r="R62" s="1042"/>
      <c r="S62" s="1042"/>
      <c r="T62" s="1042"/>
      <c r="U62" s="1042"/>
      <c r="V62" s="1042"/>
      <c r="W62" s="1042"/>
      <c r="X62" s="1042"/>
      <c r="Y62" s="1042"/>
      <c r="Z62" s="1042"/>
      <c r="AA62" s="1042"/>
      <c r="AB62" s="1042"/>
      <c r="AC62" s="1042"/>
      <c r="AD62" s="1042"/>
      <c r="AE62" s="1043"/>
      <c r="AF62" s="1044"/>
      <c r="AG62" s="1045"/>
      <c r="AH62" s="1045"/>
      <c r="AI62" s="1045"/>
      <c r="AJ62" s="1046"/>
      <c r="AK62" s="1047"/>
      <c r="AL62" s="1042"/>
      <c r="AM62" s="1042"/>
      <c r="AN62" s="1042"/>
      <c r="AO62" s="1042"/>
      <c r="AP62" s="1042"/>
      <c r="AQ62" s="1042"/>
      <c r="AR62" s="1042"/>
      <c r="AS62" s="1042"/>
      <c r="AT62" s="1042"/>
      <c r="AU62" s="1042"/>
      <c r="AV62" s="1042"/>
      <c r="AW62" s="1042"/>
      <c r="AX62" s="1042"/>
      <c r="AY62" s="1042"/>
      <c r="AZ62" s="1048"/>
      <c r="BA62" s="1048"/>
      <c r="BB62" s="1048"/>
      <c r="BC62" s="1048"/>
      <c r="BD62" s="1048"/>
      <c r="BE62" s="981"/>
      <c r="BF62" s="981"/>
      <c r="BG62" s="981"/>
      <c r="BH62" s="981"/>
      <c r="BI62" s="982"/>
      <c r="BJ62" s="1035" t="s">
        <v>409</v>
      </c>
      <c r="BK62" s="1036"/>
      <c r="BL62" s="1036"/>
      <c r="BM62" s="1036"/>
      <c r="BN62" s="1037"/>
      <c r="BO62" s="242"/>
      <c r="BP62" s="242"/>
      <c r="BQ62" s="239">
        <v>56</v>
      </c>
      <c r="BR62" s="240"/>
      <c r="BS62" s="1003"/>
      <c r="BT62" s="1004"/>
      <c r="BU62" s="1004"/>
      <c r="BV62" s="1004"/>
      <c r="BW62" s="1004"/>
      <c r="BX62" s="1004"/>
      <c r="BY62" s="1004"/>
      <c r="BZ62" s="1004"/>
      <c r="CA62" s="1004"/>
      <c r="CB62" s="1004"/>
      <c r="CC62" s="1004"/>
      <c r="CD62" s="1004"/>
      <c r="CE62" s="1004"/>
      <c r="CF62" s="1004"/>
      <c r="CG62" s="1025"/>
      <c r="CH62" s="1000"/>
      <c r="CI62" s="1001"/>
      <c r="CJ62" s="1001"/>
      <c r="CK62" s="1001"/>
      <c r="CL62" s="1002"/>
      <c r="CM62" s="1000"/>
      <c r="CN62" s="1001"/>
      <c r="CO62" s="1001"/>
      <c r="CP62" s="1001"/>
      <c r="CQ62" s="1002"/>
      <c r="CR62" s="1000"/>
      <c r="CS62" s="1001"/>
      <c r="CT62" s="1001"/>
      <c r="CU62" s="1001"/>
      <c r="CV62" s="1002"/>
      <c r="CW62" s="1000"/>
      <c r="CX62" s="1001"/>
      <c r="CY62" s="1001"/>
      <c r="CZ62" s="1001"/>
      <c r="DA62" s="1002"/>
      <c r="DB62" s="1000"/>
      <c r="DC62" s="1001"/>
      <c r="DD62" s="1001"/>
      <c r="DE62" s="1001"/>
      <c r="DF62" s="1002"/>
      <c r="DG62" s="1000"/>
      <c r="DH62" s="1001"/>
      <c r="DI62" s="1001"/>
      <c r="DJ62" s="1001"/>
      <c r="DK62" s="1002"/>
      <c r="DL62" s="1000"/>
      <c r="DM62" s="1001"/>
      <c r="DN62" s="1001"/>
      <c r="DO62" s="1001"/>
      <c r="DP62" s="1002"/>
      <c r="DQ62" s="1000"/>
      <c r="DR62" s="1001"/>
      <c r="DS62" s="1001"/>
      <c r="DT62" s="1001"/>
      <c r="DU62" s="1002"/>
      <c r="DV62" s="1003"/>
      <c r="DW62" s="1004"/>
      <c r="DX62" s="1004"/>
      <c r="DY62" s="1004"/>
      <c r="DZ62" s="1005"/>
      <c r="EA62" s="230"/>
    </row>
    <row r="63" spans="1:131" ht="26.25" customHeight="1" thickBot="1" x14ac:dyDescent="0.25">
      <c r="A63" s="241" t="s">
        <v>389</v>
      </c>
      <c r="B63" s="945" t="s">
        <v>410</v>
      </c>
      <c r="C63" s="946"/>
      <c r="D63" s="946"/>
      <c r="E63" s="946"/>
      <c r="F63" s="946"/>
      <c r="G63" s="946"/>
      <c r="H63" s="946"/>
      <c r="I63" s="946"/>
      <c r="J63" s="946"/>
      <c r="K63" s="946"/>
      <c r="L63" s="946"/>
      <c r="M63" s="946"/>
      <c r="N63" s="946"/>
      <c r="O63" s="946"/>
      <c r="P63" s="956"/>
      <c r="Q63" s="971"/>
      <c r="R63" s="972"/>
      <c r="S63" s="972"/>
      <c r="T63" s="972"/>
      <c r="U63" s="972"/>
      <c r="V63" s="972"/>
      <c r="W63" s="972"/>
      <c r="X63" s="972"/>
      <c r="Y63" s="972"/>
      <c r="Z63" s="972"/>
      <c r="AA63" s="972"/>
      <c r="AB63" s="972"/>
      <c r="AC63" s="972"/>
      <c r="AD63" s="972"/>
      <c r="AE63" s="1031"/>
      <c r="AF63" s="1032">
        <v>2259</v>
      </c>
      <c r="AG63" s="968"/>
      <c r="AH63" s="968"/>
      <c r="AI63" s="968"/>
      <c r="AJ63" s="1033"/>
      <c r="AK63" s="1034"/>
      <c r="AL63" s="972"/>
      <c r="AM63" s="972"/>
      <c r="AN63" s="972"/>
      <c r="AO63" s="972"/>
      <c r="AP63" s="968">
        <v>4101</v>
      </c>
      <c r="AQ63" s="968"/>
      <c r="AR63" s="968"/>
      <c r="AS63" s="968"/>
      <c r="AT63" s="968"/>
      <c r="AU63" s="968">
        <v>867</v>
      </c>
      <c r="AV63" s="968"/>
      <c r="AW63" s="968"/>
      <c r="AX63" s="968"/>
      <c r="AY63" s="968"/>
      <c r="AZ63" s="1028"/>
      <c r="BA63" s="1028"/>
      <c r="BB63" s="1028"/>
      <c r="BC63" s="1028"/>
      <c r="BD63" s="1028"/>
      <c r="BE63" s="969"/>
      <c r="BF63" s="969"/>
      <c r="BG63" s="969"/>
      <c r="BH63" s="969"/>
      <c r="BI63" s="970"/>
      <c r="BJ63" s="1029" t="s">
        <v>176</v>
      </c>
      <c r="BK63" s="961"/>
      <c r="BL63" s="961"/>
      <c r="BM63" s="961"/>
      <c r="BN63" s="1030"/>
      <c r="BO63" s="242"/>
      <c r="BP63" s="242"/>
      <c r="BQ63" s="239">
        <v>57</v>
      </c>
      <c r="BR63" s="240"/>
      <c r="BS63" s="1003"/>
      <c r="BT63" s="1004"/>
      <c r="BU63" s="1004"/>
      <c r="BV63" s="1004"/>
      <c r="BW63" s="1004"/>
      <c r="BX63" s="1004"/>
      <c r="BY63" s="1004"/>
      <c r="BZ63" s="1004"/>
      <c r="CA63" s="1004"/>
      <c r="CB63" s="1004"/>
      <c r="CC63" s="1004"/>
      <c r="CD63" s="1004"/>
      <c r="CE63" s="1004"/>
      <c r="CF63" s="1004"/>
      <c r="CG63" s="1025"/>
      <c r="CH63" s="1000"/>
      <c r="CI63" s="1001"/>
      <c r="CJ63" s="1001"/>
      <c r="CK63" s="1001"/>
      <c r="CL63" s="1002"/>
      <c r="CM63" s="1000"/>
      <c r="CN63" s="1001"/>
      <c r="CO63" s="1001"/>
      <c r="CP63" s="1001"/>
      <c r="CQ63" s="1002"/>
      <c r="CR63" s="1000"/>
      <c r="CS63" s="1001"/>
      <c r="CT63" s="1001"/>
      <c r="CU63" s="1001"/>
      <c r="CV63" s="1002"/>
      <c r="CW63" s="1000"/>
      <c r="CX63" s="1001"/>
      <c r="CY63" s="1001"/>
      <c r="CZ63" s="1001"/>
      <c r="DA63" s="1002"/>
      <c r="DB63" s="1000"/>
      <c r="DC63" s="1001"/>
      <c r="DD63" s="1001"/>
      <c r="DE63" s="1001"/>
      <c r="DF63" s="1002"/>
      <c r="DG63" s="1000"/>
      <c r="DH63" s="1001"/>
      <c r="DI63" s="1001"/>
      <c r="DJ63" s="1001"/>
      <c r="DK63" s="1002"/>
      <c r="DL63" s="1000"/>
      <c r="DM63" s="1001"/>
      <c r="DN63" s="1001"/>
      <c r="DO63" s="1001"/>
      <c r="DP63" s="1002"/>
      <c r="DQ63" s="1000"/>
      <c r="DR63" s="1001"/>
      <c r="DS63" s="1001"/>
      <c r="DT63" s="1001"/>
      <c r="DU63" s="1002"/>
      <c r="DV63" s="1003"/>
      <c r="DW63" s="1004"/>
      <c r="DX63" s="1004"/>
      <c r="DY63" s="1004"/>
      <c r="DZ63" s="1005"/>
      <c r="EA63" s="230"/>
    </row>
    <row r="64" spans="1:131" ht="26.25" customHeight="1" x14ac:dyDescent="0.2">
      <c r="A64" s="242"/>
      <c r="B64" s="242"/>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2"/>
      <c r="AY64" s="242"/>
      <c r="AZ64" s="242"/>
      <c r="BA64" s="242"/>
      <c r="BB64" s="242"/>
      <c r="BC64" s="242"/>
      <c r="BD64" s="242"/>
      <c r="BE64" s="242"/>
      <c r="BF64" s="242"/>
      <c r="BG64" s="242"/>
      <c r="BH64" s="242"/>
      <c r="BI64" s="242"/>
      <c r="BJ64" s="242"/>
      <c r="BK64" s="242"/>
      <c r="BL64" s="242"/>
      <c r="BM64" s="242"/>
      <c r="BN64" s="242"/>
      <c r="BO64" s="242"/>
      <c r="BP64" s="242"/>
      <c r="BQ64" s="239">
        <v>58</v>
      </c>
      <c r="BR64" s="240"/>
      <c r="BS64" s="1003"/>
      <c r="BT64" s="1004"/>
      <c r="BU64" s="1004"/>
      <c r="BV64" s="1004"/>
      <c r="BW64" s="1004"/>
      <c r="BX64" s="1004"/>
      <c r="BY64" s="1004"/>
      <c r="BZ64" s="1004"/>
      <c r="CA64" s="1004"/>
      <c r="CB64" s="1004"/>
      <c r="CC64" s="1004"/>
      <c r="CD64" s="1004"/>
      <c r="CE64" s="1004"/>
      <c r="CF64" s="1004"/>
      <c r="CG64" s="1025"/>
      <c r="CH64" s="1000"/>
      <c r="CI64" s="1001"/>
      <c r="CJ64" s="1001"/>
      <c r="CK64" s="1001"/>
      <c r="CL64" s="1002"/>
      <c r="CM64" s="1000"/>
      <c r="CN64" s="1001"/>
      <c r="CO64" s="1001"/>
      <c r="CP64" s="1001"/>
      <c r="CQ64" s="1002"/>
      <c r="CR64" s="1000"/>
      <c r="CS64" s="1001"/>
      <c r="CT64" s="1001"/>
      <c r="CU64" s="1001"/>
      <c r="CV64" s="1002"/>
      <c r="CW64" s="1000"/>
      <c r="CX64" s="1001"/>
      <c r="CY64" s="1001"/>
      <c r="CZ64" s="1001"/>
      <c r="DA64" s="1002"/>
      <c r="DB64" s="1000"/>
      <c r="DC64" s="1001"/>
      <c r="DD64" s="1001"/>
      <c r="DE64" s="1001"/>
      <c r="DF64" s="1002"/>
      <c r="DG64" s="1000"/>
      <c r="DH64" s="1001"/>
      <c r="DI64" s="1001"/>
      <c r="DJ64" s="1001"/>
      <c r="DK64" s="1002"/>
      <c r="DL64" s="1000"/>
      <c r="DM64" s="1001"/>
      <c r="DN64" s="1001"/>
      <c r="DO64" s="1001"/>
      <c r="DP64" s="1002"/>
      <c r="DQ64" s="1000"/>
      <c r="DR64" s="1001"/>
      <c r="DS64" s="1001"/>
      <c r="DT64" s="1001"/>
      <c r="DU64" s="1002"/>
      <c r="DV64" s="1003"/>
      <c r="DW64" s="1004"/>
      <c r="DX64" s="1004"/>
      <c r="DY64" s="1004"/>
      <c r="DZ64" s="1005"/>
      <c r="EA64" s="230"/>
    </row>
    <row r="65" spans="1:131" ht="26.25" customHeight="1" thickBot="1" x14ac:dyDescent="0.25">
      <c r="A65" s="233" t="s">
        <v>411</v>
      </c>
      <c r="B65" s="233"/>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233"/>
      <c r="AY65" s="233"/>
      <c r="AZ65" s="233"/>
      <c r="BA65" s="233"/>
      <c r="BB65" s="233"/>
      <c r="BC65" s="233"/>
      <c r="BD65" s="233"/>
      <c r="BE65" s="242"/>
      <c r="BF65" s="242"/>
      <c r="BG65" s="242"/>
      <c r="BH65" s="242"/>
      <c r="BI65" s="242"/>
      <c r="BJ65" s="242"/>
      <c r="BK65" s="242"/>
      <c r="BL65" s="242"/>
      <c r="BM65" s="242"/>
      <c r="BN65" s="242"/>
      <c r="BO65" s="242"/>
      <c r="BP65" s="242"/>
      <c r="BQ65" s="239">
        <v>59</v>
      </c>
      <c r="BR65" s="240"/>
      <c r="BS65" s="1003"/>
      <c r="BT65" s="1004"/>
      <c r="BU65" s="1004"/>
      <c r="BV65" s="1004"/>
      <c r="BW65" s="1004"/>
      <c r="BX65" s="1004"/>
      <c r="BY65" s="1004"/>
      <c r="BZ65" s="1004"/>
      <c r="CA65" s="1004"/>
      <c r="CB65" s="1004"/>
      <c r="CC65" s="1004"/>
      <c r="CD65" s="1004"/>
      <c r="CE65" s="1004"/>
      <c r="CF65" s="1004"/>
      <c r="CG65" s="1025"/>
      <c r="CH65" s="1000"/>
      <c r="CI65" s="1001"/>
      <c r="CJ65" s="1001"/>
      <c r="CK65" s="1001"/>
      <c r="CL65" s="1002"/>
      <c r="CM65" s="1000"/>
      <c r="CN65" s="1001"/>
      <c r="CO65" s="1001"/>
      <c r="CP65" s="1001"/>
      <c r="CQ65" s="1002"/>
      <c r="CR65" s="1000"/>
      <c r="CS65" s="1001"/>
      <c r="CT65" s="1001"/>
      <c r="CU65" s="1001"/>
      <c r="CV65" s="1002"/>
      <c r="CW65" s="1000"/>
      <c r="CX65" s="1001"/>
      <c r="CY65" s="1001"/>
      <c r="CZ65" s="1001"/>
      <c r="DA65" s="1002"/>
      <c r="DB65" s="1000"/>
      <c r="DC65" s="1001"/>
      <c r="DD65" s="1001"/>
      <c r="DE65" s="1001"/>
      <c r="DF65" s="1002"/>
      <c r="DG65" s="1000"/>
      <c r="DH65" s="1001"/>
      <c r="DI65" s="1001"/>
      <c r="DJ65" s="1001"/>
      <c r="DK65" s="1002"/>
      <c r="DL65" s="1000"/>
      <c r="DM65" s="1001"/>
      <c r="DN65" s="1001"/>
      <c r="DO65" s="1001"/>
      <c r="DP65" s="1002"/>
      <c r="DQ65" s="1000"/>
      <c r="DR65" s="1001"/>
      <c r="DS65" s="1001"/>
      <c r="DT65" s="1001"/>
      <c r="DU65" s="1002"/>
      <c r="DV65" s="1003"/>
      <c r="DW65" s="1004"/>
      <c r="DX65" s="1004"/>
      <c r="DY65" s="1004"/>
      <c r="DZ65" s="1005"/>
      <c r="EA65" s="230"/>
    </row>
    <row r="66" spans="1:131" ht="26.25" customHeight="1" x14ac:dyDescent="0.2">
      <c r="A66" s="1006" t="s">
        <v>412</v>
      </c>
      <c r="B66" s="1007"/>
      <c r="C66" s="1007"/>
      <c r="D66" s="1007"/>
      <c r="E66" s="1007"/>
      <c r="F66" s="1007"/>
      <c r="G66" s="1007"/>
      <c r="H66" s="1007"/>
      <c r="I66" s="1007"/>
      <c r="J66" s="1007"/>
      <c r="K66" s="1007"/>
      <c r="L66" s="1007"/>
      <c r="M66" s="1007"/>
      <c r="N66" s="1007"/>
      <c r="O66" s="1007"/>
      <c r="P66" s="1008"/>
      <c r="Q66" s="1012" t="s">
        <v>413</v>
      </c>
      <c r="R66" s="1013"/>
      <c r="S66" s="1013"/>
      <c r="T66" s="1013"/>
      <c r="U66" s="1014"/>
      <c r="V66" s="1012" t="s">
        <v>414</v>
      </c>
      <c r="W66" s="1013"/>
      <c r="X66" s="1013"/>
      <c r="Y66" s="1013"/>
      <c r="Z66" s="1014"/>
      <c r="AA66" s="1012" t="s">
        <v>415</v>
      </c>
      <c r="AB66" s="1013"/>
      <c r="AC66" s="1013"/>
      <c r="AD66" s="1013"/>
      <c r="AE66" s="1014"/>
      <c r="AF66" s="1018" t="s">
        <v>397</v>
      </c>
      <c r="AG66" s="1019"/>
      <c r="AH66" s="1019"/>
      <c r="AI66" s="1019"/>
      <c r="AJ66" s="1020"/>
      <c r="AK66" s="1012" t="s">
        <v>416</v>
      </c>
      <c r="AL66" s="1007"/>
      <c r="AM66" s="1007"/>
      <c r="AN66" s="1007"/>
      <c r="AO66" s="1008"/>
      <c r="AP66" s="1012" t="s">
        <v>417</v>
      </c>
      <c r="AQ66" s="1013"/>
      <c r="AR66" s="1013"/>
      <c r="AS66" s="1013"/>
      <c r="AT66" s="1014"/>
      <c r="AU66" s="1012" t="s">
        <v>418</v>
      </c>
      <c r="AV66" s="1013"/>
      <c r="AW66" s="1013"/>
      <c r="AX66" s="1013"/>
      <c r="AY66" s="1014"/>
      <c r="AZ66" s="1012" t="s">
        <v>377</v>
      </c>
      <c r="BA66" s="1013"/>
      <c r="BB66" s="1013"/>
      <c r="BC66" s="1013"/>
      <c r="BD66" s="1026"/>
      <c r="BE66" s="242"/>
      <c r="BF66" s="242"/>
      <c r="BG66" s="242"/>
      <c r="BH66" s="242"/>
      <c r="BI66" s="242"/>
      <c r="BJ66" s="242"/>
      <c r="BK66" s="242"/>
      <c r="BL66" s="242"/>
      <c r="BM66" s="242"/>
      <c r="BN66" s="242"/>
      <c r="BO66" s="242"/>
      <c r="BP66" s="242"/>
      <c r="BQ66" s="239">
        <v>60</v>
      </c>
      <c r="BR66" s="244"/>
      <c r="BS66" s="953"/>
      <c r="BT66" s="954"/>
      <c r="BU66" s="954"/>
      <c r="BV66" s="954"/>
      <c r="BW66" s="954"/>
      <c r="BX66" s="954"/>
      <c r="BY66" s="954"/>
      <c r="BZ66" s="954"/>
      <c r="CA66" s="954"/>
      <c r="CB66" s="954"/>
      <c r="CC66" s="954"/>
      <c r="CD66" s="954"/>
      <c r="CE66" s="954"/>
      <c r="CF66" s="954"/>
      <c r="CG66" s="964"/>
      <c r="CH66" s="965"/>
      <c r="CI66" s="966"/>
      <c r="CJ66" s="966"/>
      <c r="CK66" s="966"/>
      <c r="CL66" s="967"/>
      <c r="CM66" s="965"/>
      <c r="CN66" s="966"/>
      <c r="CO66" s="966"/>
      <c r="CP66" s="966"/>
      <c r="CQ66" s="967"/>
      <c r="CR66" s="965"/>
      <c r="CS66" s="966"/>
      <c r="CT66" s="966"/>
      <c r="CU66" s="966"/>
      <c r="CV66" s="967"/>
      <c r="CW66" s="965"/>
      <c r="CX66" s="966"/>
      <c r="CY66" s="966"/>
      <c r="CZ66" s="966"/>
      <c r="DA66" s="967"/>
      <c r="DB66" s="965"/>
      <c r="DC66" s="966"/>
      <c r="DD66" s="966"/>
      <c r="DE66" s="966"/>
      <c r="DF66" s="967"/>
      <c r="DG66" s="965"/>
      <c r="DH66" s="966"/>
      <c r="DI66" s="966"/>
      <c r="DJ66" s="966"/>
      <c r="DK66" s="967"/>
      <c r="DL66" s="965"/>
      <c r="DM66" s="966"/>
      <c r="DN66" s="966"/>
      <c r="DO66" s="966"/>
      <c r="DP66" s="967"/>
      <c r="DQ66" s="965"/>
      <c r="DR66" s="966"/>
      <c r="DS66" s="966"/>
      <c r="DT66" s="966"/>
      <c r="DU66" s="967"/>
      <c r="DV66" s="953"/>
      <c r="DW66" s="954"/>
      <c r="DX66" s="954"/>
      <c r="DY66" s="954"/>
      <c r="DZ66" s="955"/>
      <c r="EA66" s="230"/>
    </row>
    <row r="67" spans="1:131" ht="26.25" customHeight="1" thickBot="1" x14ac:dyDescent="0.25">
      <c r="A67" s="1009"/>
      <c r="B67" s="1010"/>
      <c r="C67" s="1010"/>
      <c r="D67" s="1010"/>
      <c r="E67" s="1010"/>
      <c r="F67" s="1010"/>
      <c r="G67" s="1010"/>
      <c r="H67" s="1010"/>
      <c r="I67" s="1010"/>
      <c r="J67" s="1010"/>
      <c r="K67" s="1010"/>
      <c r="L67" s="1010"/>
      <c r="M67" s="1010"/>
      <c r="N67" s="1010"/>
      <c r="O67" s="1010"/>
      <c r="P67" s="1011"/>
      <c r="Q67" s="1015"/>
      <c r="R67" s="1016"/>
      <c r="S67" s="1016"/>
      <c r="T67" s="1016"/>
      <c r="U67" s="1017"/>
      <c r="V67" s="1015"/>
      <c r="W67" s="1016"/>
      <c r="X67" s="1016"/>
      <c r="Y67" s="1016"/>
      <c r="Z67" s="1017"/>
      <c r="AA67" s="1015"/>
      <c r="AB67" s="1016"/>
      <c r="AC67" s="1016"/>
      <c r="AD67" s="1016"/>
      <c r="AE67" s="1017"/>
      <c r="AF67" s="1021"/>
      <c r="AG67" s="1022"/>
      <c r="AH67" s="1022"/>
      <c r="AI67" s="1022"/>
      <c r="AJ67" s="1023"/>
      <c r="AK67" s="1024"/>
      <c r="AL67" s="1010"/>
      <c r="AM67" s="1010"/>
      <c r="AN67" s="1010"/>
      <c r="AO67" s="1011"/>
      <c r="AP67" s="1015"/>
      <c r="AQ67" s="1016"/>
      <c r="AR67" s="1016"/>
      <c r="AS67" s="1016"/>
      <c r="AT67" s="1017"/>
      <c r="AU67" s="1015"/>
      <c r="AV67" s="1016"/>
      <c r="AW67" s="1016"/>
      <c r="AX67" s="1016"/>
      <c r="AY67" s="1017"/>
      <c r="AZ67" s="1015"/>
      <c r="BA67" s="1016"/>
      <c r="BB67" s="1016"/>
      <c r="BC67" s="1016"/>
      <c r="BD67" s="1027"/>
      <c r="BE67" s="242"/>
      <c r="BF67" s="242"/>
      <c r="BG67" s="242"/>
      <c r="BH67" s="242"/>
      <c r="BI67" s="242"/>
      <c r="BJ67" s="242"/>
      <c r="BK67" s="242"/>
      <c r="BL67" s="242"/>
      <c r="BM67" s="242"/>
      <c r="BN67" s="242"/>
      <c r="BO67" s="242"/>
      <c r="BP67" s="242"/>
      <c r="BQ67" s="239">
        <v>61</v>
      </c>
      <c r="BR67" s="244"/>
      <c r="BS67" s="953"/>
      <c r="BT67" s="954"/>
      <c r="BU67" s="954"/>
      <c r="BV67" s="954"/>
      <c r="BW67" s="954"/>
      <c r="BX67" s="954"/>
      <c r="BY67" s="954"/>
      <c r="BZ67" s="954"/>
      <c r="CA67" s="954"/>
      <c r="CB67" s="954"/>
      <c r="CC67" s="954"/>
      <c r="CD67" s="954"/>
      <c r="CE67" s="954"/>
      <c r="CF67" s="954"/>
      <c r="CG67" s="964"/>
      <c r="CH67" s="965"/>
      <c r="CI67" s="966"/>
      <c r="CJ67" s="966"/>
      <c r="CK67" s="966"/>
      <c r="CL67" s="967"/>
      <c r="CM67" s="965"/>
      <c r="CN67" s="966"/>
      <c r="CO67" s="966"/>
      <c r="CP67" s="966"/>
      <c r="CQ67" s="967"/>
      <c r="CR67" s="965"/>
      <c r="CS67" s="966"/>
      <c r="CT67" s="966"/>
      <c r="CU67" s="966"/>
      <c r="CV67" s="967"/>
      <c r="CW67" s="965"/>
      <c r="CX67" s="966"/>
      <c r="CY67" s="966"/>
      <c r="CZ67" s="966"/>
      <c r="DA67" s="967"/>
      <c r="DB67" s="965"/>
      <c r="DC67" s="966"/>
      <c r="DD67" s="966"/>
      <c r="DE67" s="966"/>
      <c r="DF67" s="967"/>
      <c r="DG67" s="965"/>
      <c r="DH67" s="966"/>
      <c r="DI67" s="966"/>
      <c r="DJ67" s="966"/>
      <c r="DK67" s="967"/>
      <c r="DL67" s="965"/>
      <c r="DM67" s="966"/>
      <c r="DN67" s="966"/>
      <c r="DO67" s="966"/>
      <c r="DP67" s="967"/>
      <c r="DQ67" s="965"/>
      <c r="DR67" s="966"/>
      <c r="DS67" s="966"/>
      <c r="DT67" s="966"/>
      <c r="DU67" s="967"/>
      <c r="DV67" s="953"/>
      <c r="DW67" s="954"/>
      <c r="DX67" s="954"/>
      <c r="DY67" s="954"/>
      <c r="DZ67" s="955"/>
      <c r="EA67" s="230"/>
    </row>
    <row r="68" spans="1:131" ht="26.25" customHeight="1" thickTop="1" x14ac:dyDescent="0.2">
      <c r="A68" s="237">
        <v>1</v>
      </c>
      <c r="B68" s="996" t="s">
        <v>580</v>
      </c>
      <c r="C68" s="997"/>
      <c r="D68" s="997"/>
      <c r="E68" s="997"/>
      <c r="F68" s="997"/>
      <c r="G68" s="997"/>
      <c r="H68" s="997"/>
      <c r="I68" s="997"/>
      <c r="J68" s="997"/>
      <c r="K68" s="997"/>
      <c r="L68" s="997"/>
      <c r="M68" s="997"/>
      <c r="N68" s="997"/>
      <c r="O68" s="997"/>
      <c r="P68" s="998"/>
      <c r="Q68" s="999">
        <v>4687</v>
      </c>
      <c r="R68" s="993"/>
      <c r="S68" s="993"/>
      <c r="T68" s="993"/>
      <c r="U68" s="993"/>
      <c r="V68" s="993">
        <v>4364</v>
      </c>
      <c r="W68" s="993"/>
      <c r="X68" s="993"/>
      <c r="Y68" s="993"/>
      <c r="Z68" s="993"/>
      <c r="AA68" s="993">
        <v>322</v>
      </c>
      <c r="AB68" s="993"/>
      <c r="AC68" s="993"/>
      <c r="AD68" s="993"/>
      <c r="AE68" s="993"/>
      <c r="AF68" s="993">
        <v>277</v>
      </c>
      <c r="AG68" s="993"/>
      <c r="AH68" s="993"/>
      <c r="AI68" s="993"/>
      <c r="AJ68" s="993"/>
      <c r="AK68" s="993">
        <v>58</v>
      </c>
      <c r="AL68" s="993"/>
      <c r="AM68" s="993"/>
      <c r="AN68" s="993"/>
      <c r="AO68" s="993"/>
      <c r="AP68" s="993">
        <v>3289</v>
      </c>
      <c r="AQ68" s="993"/>
      <c r="AR68" s="993"/>
      <c r="AS68" s="993"/>
      <c r="AT68" s="993"/>
      <c r="AU68" s="993" t="s">
        <v>577</v>
      </c>
      <c r="AV68" s="993"/>
      <c r="AW68" s="993"/>
      <c r="AX68" s="993"/>
      <c r="AY68" s="993"/>
      <c r="AZ68" s="994"/>
      <c r="BA68" s="994"/>
      <c r="BB68" s="994"/>
      <c r="BC68" s="994"/>
      <c r="BD68" s="995"/>
      <c r="BE68" s="242"/>
      <c r="BF68" s="242"/>
      <c r="BG68" s="242"/>
      <c r="BH68" s="242"/>
      <c r="BI68" s="242"/>
      <c r="BJ68" s="242"/>
      <c r="BK68" s="242"/>
      <c r="BL68" s="242"/>
      <c r="BM68" s="242"/>
      <c r="BN68" s="242"/>
      <c r="BO68" s="242"/>
      <c r="BP68" s="242"/>
      <c r="BQ68" s="239">
        <v>62</v>
      </c>
      <c r="BR68" s="244"/>
      <c r="BS68" s="953"/>
      <c r="BT68" s="954"/>
      <c r="BU68" s="954"/>
      <c r="BV68" s="954"/>
      <c r="BW68" s="954"/>
      <c r="BX68" s="954"/>
      <c r="BY68" s="954"/>
      <c r="BZ68" s="954"/>
      <c r="CA68" s="954"/>
      <c r="CB68" s="954"/>
      <c r="CC68" s="954"/>
      <c r="CD68" s="954"/>
      <c r="CE68" s="954"/>
      <c r="CF68" s="954"/>
      <c r="CG68" s="964"/>
      <c r="CH68" s="965"/>
      <c r="CI68" s="966"/>
      <c r="CJ68" s="966"/>
      <c r="CK68" s="966"/>
      <c r="CL68" s="967"/>
      <c r="CM68" s="965"/>
      <c r="CN68" s="966"/>
      <c r="CO68" s="966"/>
      <c r="CP68" s="966"/>
      <c r="CQ68" s="967"/>
      <c r="CR68" s="965"/>
      <c r="CS68" s="966"/>
      <c r="CT68" s="966"/>
      <c r="CU68" s="966"/>
      <c r="CV68" s="967"/>
      <c r="CW68" s="965"/>
      <c r="CX68" s="966"/>
      <c r="CY68" s="966"/>
      <c r="CZ68" s="966"/>
      <c r="DA68" s="967"/>
      <c r="DB68" s="965"/>
      <c r="DC68" s="966"/>
      <c r="DD68" s="966"/>
      <c r="DE68" s="966"/>
      <c r="DF68" s="967"/>
      <c r="DG68" s="965"/>
      <c r="DH68" s="966"/>
      <c r="DI68" s="966"/>
      <c r="DJ68" s="966"/>
      <c r="DK68" s="967"/>
      <c r="DL68" s="965"/>
      <c r="DM68" s="966"/>
      <c r="DN68" s="966"/>
      <c r="DO68" s="966"/>
      <c r="DP68" s="967"/>
      <c r="DQ68" s="965"/>
      <c r="DR68" s="966"/>
      <c r="DS68" s="966"/>
      <c r="DT68" s="966"/>
      <c r="DU68" s="967"/>
      <c r="DV68" s="953"/>
      <c r="DW68" s="954"/>
      <c r="DX68" s="954"/>
      <c r="DY68" s="954"/>
      <c r="DZ68" s="955"/>
      <c r="EA68" s="230"/>
    </row>
    <row r="69" spans="1:131" ht="26.25" customHeight="1" x14ac:dyDescent="0.2">
      <c r="A69" s="239">
        <v>2</v>
      </c>
      <c r="B69" s="983" t="s">
        <v>581</v>
      </c>
      <c r="C69" s="984"/>
      <c r="D69" s="984"/>
      <c r="E69" s="984"/>
      <c r="F69" s="984"/>
      <c r="G69" s="984"/>
      <c r="H69" s="984"/>
      <c r="I69" s="984"/>
      <c r="J69" s="984"/>
      <c r="K69" s="984"/>
      <c r="L69" s="984"/>
      <c r="M69" s="984"/>
      <c r="N69" s="984"/>
      <c r="O69" s="984"/>
      <c r="P69" s="985"/>
      <c r="Q69" s="986">
        <v>1497</v>
      </c>
      <c r="R69" s="980"/>
      <c r="S69" s="980"/>
      <c r="T69" s="980"/>
      <c r="U69" s="980"/>
      <c r="V69" s="980">
        <v>1481</v>
      </c>
      <c r="W69" s="980"/>
      <c r="X69" s="980"/>
      <c r="Y69" s="980"/>
      <c r="Z69" s="980"/>
      <c r="AA69" s="980">
        <v>15</v>
      </c>
      <c r="AB69" s="980"/>
      <c r="AC69" s="980"/>
      <c r="AD69" s="980"/>
      <c r="AE69" s="980"/>
      <c r="AF69" s="980">
        <v>15</v>
      </c>
      <c r="AG69" s="980"/>
      <c r="AH69" s="980"/>
      <c r="AI69" s="980"/>
      <c r="AJ69" s="980"/>
      <c r="AK69" s="980" t="s">
        <v>576</v>
      </c>
      <c r="AL69" s="980"/>
      <c r="AM69" s="980"/>
      <c r="AN69" s="980"/>
      <c r="AO69" s="980"/>
      <c r="AP69" s="980" t="s">
        <v>577</v>
      </c>
      <c r="AQ69" s="980"/>
      <c r="AR69" s="980"/>
      <c r="AS69" s="980"/>
      <c r="AT69" s="980"/>
      <c r="AU69" s="980" t="s">
        <v>576</v>
      </c>
      <c r="AV69" s="980"/>
      <c r="AW69" s="980"/>
      <c r="AX69" s="980"/>
      <c r="AY69" s="980"/>
      <c r="AZ69" s="981" t="s">
        <v>582</v>
      </c>
      <c r="BA69" s="981"/>
      <c r="BB69" s="981"/>
      <c r="BC69" s="981"/>
      <c r="BD69" s="982"/>
      <c r="BE69" s="242"/>
      <c r="BF69" s="242"/>
      <c r="BG69" s="242"/>
      <c r="BH69" s="242"/>
      <c r="BI69" s="242"/>
      <c r="BJ69" s="242"/>
      <c r="BK69" s="242"/>
      <c r="BL69" s="242"/>
      <c r="BM69" s="242"/>
      <c r="BN69" s="242"/>
      <c r="BO69" s="242"/>
      <c r="BP69" s="242"/>
      <c r="BQ69" s="239">
        <v>63</v>
      </c>
      <c r="BR69" s="244"/>
      <c r="BS69" s="953"/>
      <c r="BT69" s="954"/>
      <c r="BU69" s="954"/>
      <c r="BV69" s="954"/>
      <c r="BW69" s="954"/>
      <c r="BX69" s="954"/>
      <c r="BY69" s="954"/>
      <c r="BZ69" s="954"/>
      <c r="CA69" s="954"/>
      <c r="CB69" s="954"/>
      <c r="CC69" s="954"/>
      <c r="CD69" s="954"/>
      <c r="CE69" s="954"/>
      <c r="CF69" s="954"/>
      <c r="CG69" s="964"/>
      <c r="CH69" s="965"/>
      <c r="CI69" s="966"/>
      <c r="CJ69" s="966"/>
      <c r="CK69" s="966"/>
      <c r="CL69" s="967"/>
      <c r="CM69" s="965"/>
      <c r="CN69" s="966"/>
      <c r="CO69" s="966"/>
      <c r="CP69" s="966"/>
      <c r="CQ69" s="967"/>
      <c r="CR69" s="965"/>
      <c r="CS69" s="966"/>
      <c r="CT69" s="966"/>
      <c r="CU69" s="966"/>
      <c r="CV69" s="967"/>
      <c r="CW69" s="965"/>
      <c r="CX69" s="966"/>
      <c r="CY69" s="966"/>
      <c r="CZ69" s="966"/>
      <c r="DA69" s="967"/>
      <c r="DB69" s="965"/>
      <c r="DC69" s="966"/>
      <c r="DD69" s="966"/>
      <c r="DE69" s="966"/>
      <c r="DF69" s="967"/>
      <c r="DG69" s="965"/>
      <c r="DH69" s="966"/>
      <c r="DI69" s="966"/>
      <c r="DJ69" s="966"/>
      <c r="DK69" s="967"/>
      <c r="DL69" s="965"/>
      <c r="DM69" s="966"/>
      <c r="DN69" s="966"/>
      <c r="DO69" s="966"/>
      <c r="DP69" s="967"/>
      <c r="DQ69" s="965"/>
      <c r="DR69" s="966"/>
      <c r="DS69" s="966"/>
      <c r="DT69" s="966"/>
      <c r="DU69" s="967"/>
      <c r="DV69" s="953"/>
      <c r="DW69" s="954"/>
      <c r="DX69" s="954"/>
      <c r="DY69" s="954"/>
      <c r="DZ69" s="955"/>
      <c r="EA69" s="230"/>
    </row>
    <row r="70" spans="1:131" ht="26.25" customHeight="1" x14ac:dyDescent="0.2">
      <c r="A70" s="239">
        <v>3</v>
      </c>
      <c r="B70" s="983" t="s">
        <v>581</v>
      </c>
      <c r="C70" s="984"/>
      <c r="D70" s="984"/>
      <c r="E70" s="984"/>
      <c r="F70" s="984"/>
      <c r="G70" s="984"/>
      <c r="H70" s="984"/>
      <c r="I70" s="984"/>
      <c r="J70" s="984"/>
      <c r="K70" s="984"/>
      <c r="L70" s="984"/>
      <c r="M70" s="984"/>
      <c r="N70" s="984"/>
      <c r="O70" s="984"/>
      <c r="P70" s="985"/>
      <c r="Q70" s="986">
        <v>768538</v>
      </c>
      <c r="R70" s="980"/>
      <c r="S70" s="980"/>
      <c r="T70" s="980"/>
      <c r="U70" s="980"/>
      <c r="V70" s="980">
        <v>753941</v>
      </c>
      <c r="W70" s="980"/>
      <c r="X70" s="980"/>
      <c r="Y70" s="980"/>
      <c r="Z70" s="980"/>
      <c r="AA70" s="980">
        <v>14597</v>
      </c>
      <c r="AB70" s="980"/>
      <c r="AC70" s="980"/>
      <c r="AD70" s="980"/>
      <c r="AE70" s="980"/>
      <c r="AF70" s="980">
        <v>14597</v>
      </c>
      <c r="AG70" s="980"/>
      <c r="AH70" s="980"/>
      <c r="AI70" s="980"/>
      <c r="AJ70" s="980"/>
      <c r="AK70" s="980">
        <v>7714</v>
      </c>
      <c r="AL70" s="980"/>
      <c r="AM70" s="980"/>
      <c r="AN70" s="980"/>
      <c r="AO70" s="980"/>
      <c r="AP70" s="980" t="s">
        <v>583</v>
      </c>
      <c r="AQ70" s="980"/>
      <c r="AR70" s="980"/>
      <c r="AS70" s="980"/>
      <c r="AT70" s="980"/>
      <c r="AU70" s="980" t="s">
        <v>576</v>
      </c>
      <c r="AV70" s="980"/>
      <c r="AW70" s="980"/>
      <c r="AX70" s="980"/>
      <c r="AY70" s="980"/>
      <c r="AZ70" s="981" t="s">
        <v>584</v>
      </c>
      <c r="BA70" s="981"/>
      <c r="BB70" s="981"/>
      <c r="BC70" s="981"/>
      <c r="BD70" s="982"/>
      <c r="BE70" s="242"/>
      <c r="BF70" s="242"/>
      <c r="BG70" s="242"/>
      <c r="BH70" s="242"/>
      <c r="BI70" s="242"/>
      <c r="BJ70" s="242"/>
      <c r="BK70" s="242"/>
      <c r="BL70" s="242"/>
      <c r="BM70" s="242"/>
      <c r="BN70" s="242"/>
      <c r="BO70" s="242"/>
      <c r="BP70" s="242"/>
      <c r="BQ70" s="239">
        <v>64</v>
      </c>
      <c r="BR70" s="244"/>
      <c r="BS70" s="953"/>
      <c r="BT70" s="954"/>
      <c r="BU70" s="954"/>
      <c r="BV70" s="954"/>
      <c r="BW70" s="954"/>
      <c r="BX70" s="954"/>
      <c r="BY70" s="954"/>
      <c r="BZ70" s="954"/>
      <c r="CA70" s="954"/>
      <c r="CB70" s="954"/>
      <c r="CC70" s="954"/>
      <c r="CD70" s="954"/>
      <c r="CE70" s="954"/>
      <c r="CF70" s="954"/>
      <c r="CG70" s="964"/>
      <c r="CH70" s="965"/>
      <c r="CI70" s="966"/>
      <c r="CJ70" s="966"/>
      <c r="CK70" s="966"/>
      <c r="CL70" s="967"/>
      <c r="CM70" s="965"/>
      <c r="CN70" s="966"/>
      <c r="CO70" s="966"/>
      <c r="CP70" s="966"/>
      <c r="CQ70" s="967"/>
      <c r="CR70" s="965"/>
      <c r="CS70" s="966"/>
      <c r="CT70" s="966"/>
      <c r="CU70" s="966"/>
      <c r="CV70" s="967"/>
      <c r="CW70" s="965"/>
      <c r="CX70" s="966"/>
      <c r="CY70" s="966"/>
      <c r="CZ70" s="966"/>
      <c r="DA70" s="967"/>
      <c r="DB70" s="965"/>
      <c r="DC70" s="966"/>
      <c r="DD70" s="966"/>
      <c r="DE70" s="966"/>
      <c r="DF70" s="967"/>
      <c r="DG70" s="965"/>
      <c r="DH70" s="966"/>
      <c r="DI70" s="966"/>
      <c r="DJ70" s="966"/>
      <c r="DK70" s="967"/>
      <c r="DL70" s="965"/>
      <c r="DM70" s="966"/>
      <c r="DN70" s="966"/>
      <c r="DO70" s="966"/>
      <c r="DP70" s="967"/>
      <c r="DQ70" s="965"/>
      <c r="DR70" s="966"/>
      <c r="DS70" s="966"/>
      <c r="DT70" s="966"/>
      <c r="DU70" s="967"/>
      <c r="DV70" s="953"/>
      <c r="DW70" s="954"/>
      <c r="DX70" s="954"/>
      <c r="DY70" s="954"/>
      <c r="DZ70" s="955"/>
      <c r="EA70" s="230"/>
    </row>
    <row r="71" spans="1:131" ht="26.25" customHeight="1" x14ac:dyDescent="0.2">
      <c r="A71" s="239">
        <v>4</v>
      </c>
      <c r="B71" s="983" t="s">
        <v>585</v>
      </c>
      <c r="C71" s="984"/>
      <c r="D71" s="984"/>
      <c r="E71" s="984"/>
      <c r="F71" s="984"/>
      <c r="G71" s="984"/>
      <c r="H71" s="984"/>
      <c r="I71" s="984"/>
      <c r="J71" s="984"/>
      <c r="K71" s="984"/>
      <c r="L71" s="984"/>
      <c r="M71" s="984"/>
      <c r="N71" s="984"/>
      <c r="O71" s="984"/>
      <c r="P71" s="985"/>
      <c r="Q71" s="986">
        <v>22719</v>
      </c>
      <c r="R71" s="980"/>
      <c r="S71" s="980"/>
      <c r="T71" s="980"/>
      <c r="U71" s="980"/>
      <c r="V71" s="980">
        <v>22555</v>
      </c>
      <c r="W71" s="980"/>
      <c r="X71" s="980"/>
      <c r="Y71" s="980"/>
      <c r="Z71" s="980"/>
      <c r="AA71" s="980">
        <v>165</v>
      </c>
      <c r="AB71" s="980"/>
      <c r="AC71" s="980"/>
      <c r="AD71" s="980"/>
      <c r="AE71" s="980"/>
      <c r="AF71" s="980">
        <v>165</v>
      </c>
      <c r="AG71" s="980"/>
      <c r="AH71" s="980"/>
      <c r="AI71" s="980"/>
      <c r="AJ71" s="980"/>
      <c r="AK71" s="980">
        <v>20</v>
      </c>
      <c r="AL71" s="980"/>
      <c r="AM71" s="980"/>
      <c r="AN71" s="980"/>
      <c r="AO71" s="980"/>
      <c r="AP71" s="980" t="s">
        <v>577</v>
      </c>
      <c r="AQ71" s="980"/>
      <c r="AR71" s="980"/>
      <c r="AS71" s="980"/>
      <c r="AT71" s="980"/>
      <c r="AU71" s="980" t="s">
        <v>576</v>
      </c>
      <c r="AV71" s="980"/>
      <c r="AW71" s="980"/>
      <c r="AX71" s="980"/>
      <c r="AY71" s="980"/>
      <c r="AZ71" s="981" t="s">
        <v>582</v>
      </c>
      <c r="BA71" s="981"/>
      <c r="BB71" s="981"/>
      <c r="BC71" s="981"/>
      <c r="BD71" s="982"/>
      <c r="BE71" s="242"/>
      <c r="BF71" s="242"/>
      <c r="BG71" s="242"/>
      <c r="BH71" s="242"/>
      <c r="BI71" s="242"/>
      <c r="BJ71" s="242"/>
      <c r="BK71" s="242"/>
      <c r="BL71" s="242"/>
      <c r="BM71" s="242"/>
      <c r="BN71" s="242"/>
      <c r="BO71" s="242"/>
      <c r="BP71" s="242"/>
      <c r="BQ71" s="239">
        <v>65</v>
      </c>
      <c r="BR71" s="244"/>
      <c r="BS71" s="953"/>
      <c r="BT71" s="954"/>
      <c r="BU71" s="954"/>
      <c r="BV71" s="954"/>
      <c r="BW71" s="954"/>
      <c r="BX71" s="954"/>
      <c r="BY71" s="954"/>
      <c r="BZ71" s="954"/>
      <c r="CA71" s="954"/>
      <c r="CB71" s="954"/>
      <c r="CC71" s="954"/>
      <c r="CD71" s="954"/>
      <c r="CE71" s="954"/>
      <c r="CF71" s="954"/>
      <c r="CG71" s="964"/>
      <c r="CH71" s="965"/>
      <c r="CI71" s="966"/>
      <c r="CJ71" s="966"/>
      <c r="CK71" s="966"/>
      <c r="CL71" s="967"/>
      <c r="CM71" s="965"/>
      <c r="CN71" s="966"/>
      <c r="CO71" s="966"/>
      <c r="CP71" s="966"/>
      <c r="CQ71" s="967"/>
      <c r="CR71" s="965"/>
      <c r="CS71" s="966"/>
      <c r="CT71" s="966"/>
      <c r="CU71" s="966"/>
      <c r="CV71" s="967"/>
      <c r="CW71" s="965"/>
      <c r="CX71" s="966"/>
      <c r="CY71" s="966"/>
      <c r="CZ71" s="966"/>
      <c r="DA71" s="967"/>
      <c r="DB71" s="965"/>
      <c r="DC71" s="966"/>
      <c r="DD71" s="966"/>
      <c r="DE71" s="966"/>
      <c r="DF71" s="967"/>
      <c r="DG71" s="965"/>
      <c r="DH71" s="966"/>
      <c r="DI71" s="966"/>
      <c r="DJ71" s="966"/>
      <c r="DK71" s="967"/>
      <c r="DL71" s="965"/>
      <c r="DM71" s="966"/>
      <c r="DN71" s="966"/>
      <c r="DO71" s="966"/>
      <c r="DP71" s="967"/>
      <c r="DQ71" s="965"/>
      <c r="DR71" s="966"/>
      <c r="DS71" s="966"/>
      <c r="DT71" s="966"/>
      <c r="DU71" s="967"/>
      <c r="DV71" s="953"/>
      <c r="DW71" s="954"/>
      <c r="DX71" s="954"/>
      <c r="DY71" s="954"/>
      <c r="DZ71" s="955"/>
      <c r="EA71" s="230"/>
    </row>
    <row r="72" spans="1:131" ht="26.25" customHeight="1" x14ac:dyDescent="0.2">
      <c r="A72" s="239">
        <v>5</v>
      </c>
      <c r="B72" s="983" t="s">
        <v>585</v>
      </c>
      <c r="C72" s="984"/>
      <c r="D72" s="984"/>
      <c r="E72" s="984"/>
      <c r="F72" s="984"/>
      <c r="G72" s="984"/>
      <c r="H72" s="984"/>
      <c r="I72" s="984"/>
      <c r="J72" s="984"/>
      <c r="K72" s="984"/>
      <c r="L72" s="984"/>
      <c r="M72" s="984"/>
      <c r="N72" s="984"/>
      <c r="O72" s="984"/>
      <c r="P72" s="985"/>
      <c r="Q72" s="986">
        <v>329</v>
      </c>
      <c r="R72" s="980"/>
      <c r="S72" s="980"/>
      <c r="T72" s="980"/>
      <c r="U72" s="980"/>
      <c r="V72" s="980">
        <v>135</v>
      </c>
      <c r="W72" s="980"/>
      <c r="X72" s="980"/>
      <c r="Y72" s="980"/>
      <c r="Z72" s="980"/>
      <c r="AA72" s="980">
        <v>194</v>
      </c>
      <c r="AB72" s="980"/>
      <c r="AC72" s="980"/>
      <c r="AD72" s="980"/>
      <c r="AE72" s="980"/>
      <c r="AF72" s="980">
        <v>194</v>
      </c>
      <c r="AG72" s="980"/>
      <c r="AH72" s="980"/>
      <c r="AI72" s="980"/>
      <c r="AJ72" s="980"/>
      <c r="AK72" s="980" t="s">
        <v>577</v>
      </c>
      <c r="AL72" s="980"/>
      <c r="AM72" s="980"/>
      <c r="AN72" s="980"/>
      <c r="AO72" s="980"/>
      <c r="AP72" s="980" t="s">
        <v>577</v>
      </c>
      <c r="AQ72" s="980"/>
      <c r="AR72" s="980"/>
      <c r="AS72" s="980"/>
      <c r="AT72" s="980"/>
      <c r="AU72" s="980" t="s">
        <v>576</v>
      </c>
      <c r="AV72" s="980"/>
      <c r="AW72" s="980"/>
      <c r="AX72" s="980"/>
      <c r="AY72" s="980"/>
      <c r="AZ72" s="991" t="s">
        <v>586</v>
      </c>
      <c r="BA72" s="991"/>
      <c r="BB72" s="991"/>
      <c r="BC72" s="991"/>
      <c r="BD72" s="992"/>
      <c r="BE72" s="242"/>
      <c r="BF72" s="242"/>
      <c r="BG72" s="242"/>
      <c r="BH72" s="242"/>
      <c r="BI72" s="242"/>
      <c r="BJ72" s="242"/>
      <c r="BK72" s="242"/>
      <c r="BL72" s="242"/>
      <c r="BM72" s="242"/>
      <c r="BN72" s="242"/>
      <c r="BO72" s="242"/>
      <c r="BP72" s="242"/>
      <c r="BQ72" s="239">
        <v>66</v>
      </c>
      <c r="BR72" s="244"/>
      <c r="BS72" s="953"/>
      <c r="BT72" s="954"/>
      <c r="BU72" s="954"/>
      <c r="BV72" s="954"/>
      <c r="BW72" s="954"/>
      <c r="BX72" s="954"/>
      <c r="BY72" s="954"/>
      <c r="BZ72" s="954"/>
      <c r="CA72" s="954"/>
      <c r="CB72" s="954"/>
      <c r="CC72" s="954"/>
      <c r="CD72" s="954"/>
      <c r="CE72" s="954"/>
      <c r="CF72" s="954"/>
      <c r="CG72" s="964"/>
      <c r="CH72" s="965"/>
      <c r="CI72" s="966"/>
      <c r="CJ72" s="966"/>
      <c r="CK72" s="966"/>
      <c r="CL72" s="967"/>
      <c r="CM72" s="965"/>
      <c r="CN72" s="966"/>
      <c r="CO72" s="966"/>
      <c r="CP72" s="966"/>
      <c r="CQ72" s="967"/>
      <c r="CR72" s="965"/>
      <c r="CS72" s="966"/>
      <c r="CT72" s="966"/>
      <c r="CU72" s="966"/>
      <c r="CV72" s="967"/>
      <c r="CW72" s="965"/>
      <c r="CX72" s="966"/>
      <c r="CY72" s="966"/>
      <c r="CZ72" s="966"/>
      <c r="DA72" s="967"/>
      <c r="DB72" s="965"/>
      <c r="DC72" s="966"/>
      <c r="DD72" s="966"/>
      <c r="DE72" s="966"/>
      <c r="DF72" s="967"/>
      <c r="DG72" s="965"/>
      <c r="DH72" s="966"/>
      <c r="DI72" s="966"/>
      <c r="DJ72" s="966"/>
      <c r="DK72" s="967"/>
      <c r="DL72" s="965"/>
      <c r="DM72" s="966"/>
      <c r="DN72" s="966"/>
      <c r="DO72" s="966"/>
      <c r="DP72" s="967"/>
      <c r="DQ72" s="965"/>
      <c r="DR72" s="966"/>
      <c r="DS72" s="966"/>
      <c r="DT72" s="966"/>
      <c r="DU72" s="967"/>
      <c r="DV72" s="953"/>
      <c r="DW72" s="954"/>
      <c r="DX72" s="954"/>
      <c r="DY72" s="954"/>
      <c r="DZ72" s="955"/>
      <c r="EA72" s="230"/>
    </row>
    <row r="73" spans="1:131" ht="26.25" customHeight="1" x14ac:dyDescent="0.2">
      <c r="A73" s="239">
        <v>6</v>
      </c>
      <c r="B73" s="983" t="s">
        <v>587</v>
      </c>
      <c r="C73" s="984"/>
      <c r="D73" s="984"/>
      <c r="E73" s="984"/>
      <c r="F73" s="984"/>
      <c r="G73" s="984"/>
      <c r="H73" s="984"/>
      <c r="I73" s="984"/>
      <c r="J73" s="984"/>
      <c r="K73" s="984"/>
      <c r="L73" s="984"/>
      <c r="M73" s="984"/>
      <c r="N73" s="984"/>
      <c r="O73" s="984"/>
      <c r="P73" s="985"/>
      <c r="Q73" s="986">
        <v>348</v>
      </c>
      <c r="R73" s="980"/>
      <c r="S73" s="980"/>
      <c r="T73" s="980"/>
      <c r="U73" s="980"/>
      <c r="V73" s="980">
        <v>320</v>
      </c>
      <c r="W73" s="980"/>
      <c r="X73" s="980"/>
      <c r="Y73" s="980"/>
      <c r="Z73" s="980"/>
      <c r="AA73" s="980">
        <v>28</v>
      </c>
      <c r="AB73" s="980"/>
      <c r="AC73" s="980"/>
      <c r="AD73" s="980"/>
      <c r="AE73" s="980"/>
      <c r="AF73" s="980">
        <v>28</v>
      </c>
      <c r="AG73" s="980"/>
      <c r="AH73" s="980"/>
      <c r="AI73" s="980"/>
      <c r="AJ73" s="980"/>
      <c r="AK73" s="980">
        <v>14</v>
      </c>
      <c r="AL73" s="980"/>
      <c r="AM73" s="980"/>
      <c r="AN73" s="980"/>
      <c r="AO73" s="980"/>
      <c r="AP73" s="980" t="s">
        <v>577</v>
      </c>
      <c r="AQ73" s="980"/>
      <c r="AR73" s="980"/>
      <c r="AS73" s="980"/>
      <c r="AT73" s="980"/>
      <c r="AU73" s="980" t="s">
        <v>576</v>
      </c>
      <c r="AV73" s="980"/>
      <c r="AW73" s="980"/>
      <c r="AX73" s="980"/>
      <c r="AY73" s="980"/>
      <c r="AZ73" s="981"/>
      <c r="BA73" s="981"/>
      <c r="BB73" s="981"/>
      <c r="BC73" s="981"/>
      <c r="BD73" s="982"/>
      <c r="BE73" s="242"/>
      <c r="BF73" s="242"/>
      <c r="BG73" s="242"/>
      <c r="BH73" s="242"/>
      <c r="BI73" s="242"/>
      <c r="BJ73" s="242"/>
      <c r="BK73" s="242"/>
      <c r="BL73" s="242"/>
      <c r="BM73" s="242"/>
      <c r="BN73" s="242"/>
      <c r="BO73" s="242"/>
      <c r="BP73" s="242"/>
      <c r="BQ73" s="239">
        <v>67</v>
      </c>
      <c r="BR73" s="244"/>
      <c r="BS73" s="953"/>
      <c r="BT73" s="954"/>
      <c r="BU73" s="954"/>
      <c r="BV73" s="954"/>
      <c r="BW73" s="954"/>
      <c r="BX73" s="954"/>
      <c r="BY73" s="954"/>
      <c r="BZ73" s="954"/>
      <c r="CA73" s="954"/>
      <c r="CB73" s="954"/>
      <c r="CC73" s="954"/>
      <c r="CD73" s="954"/>
      <c r="CE73" s="954"/>
      <c r="CF73" s="954"/>
      <c r="CG73" s="964"/>
      <c r="CH73" s="965"/>
      <c r="CI73" s="966"/>
      <c r="CJ73" s="966"/>
      <c r="CK73" s="966"/>
      <c r="CL73" s="967"/>
      <c r="CM73" s="965"/>
      <c r="CN73" s="966"/>
      <c r="CO73" s="966"/>
      <c r="CP73" s="966"/>
      <c r="CQ73" s="967"/>
      <c r="CR73" s="965"/>
      <c r="CS73" s="966"/>
      <c r="CT73" s="966"/>
      <c r="CU73" s="966"/>
      <c r="CV73" s="967"/>
      <c r="CW73" s="965"/>
      <c r="CX73" s="966"/>
      <c r="CY73" s="966"/>
      <c r="CZ73" s="966"/>
      <c r="DA73" s="967"/>
      <c r="DB73" s="965"/>
      <c r="DC73" s="966"/>
      <c r="DD73" s="966"/>
      <c r="DE73" s="966"/>
      <c r="DF73" s="967"/>
      <c r="DG73" s="965"/>
      <c r="DH73" s="966"/>
      <c r="DI73" s="966"/>
      <c r="DJ73" s="966"/>
      <c r="DK73" s="967"/>
      <c r="DL73" s="965"/>
      <c r="DM73" s="966"/>
      <c r="DN73" s="966"/>
      <c r="DO73" s="966"/>
      <c r="DP73" s="967"/>
      <c r="DQ73" s="965"/>
      <c r="DR73" s="966"/>
      <c r="DS73" s="966"/>
      <c r="DT73" s="966"/>
      <c r="DU73" s="967"/>
      <c r="DV73" s="953"/>
      <c r="DW73" s="954"/>
      <c r="DX73" s="954"/>
      <c r="DY73" s="954"/>
      <c r="DZ73" s="955"/>
      <c r="EA73" s="230"/>
    </row>
    <row r="74" spans="1:131" ht="26.25" customHeight="1" x14ac:dyDescent="0.2">
      <c r="A74" s="239">
        <v>7</v>
      </c>
      <c r="B74" s="983"/>
      <c r="C74" s="984"/>
      <c r="D74" s="984"/>
      <c r="E74" s="984"/>
      <c r="F74" s="984"/>
      <c r="G74" s="984"/>
      <c r="H74" s="984"/>
      <c r="I74" s="984"/>
      <c r="J74" s="984"/>
      <c r="K74" s="984"/>
      <c r="L74" s="984"/>
      <c r="M74" s="984"/>
      <c r="N74" s="984"/>
      <c r="O74" s="984"/>
      <c r="P74" s="985"/>
      <c r="Q74" s="986"/>
      <c r="R74" s="980"/>
      <c r="S74" s="980"/>
      <c r="T74" s="980"/>
      <c r="U74" s="980"/>
      <c r="V74" s="980"/>
      <c r="W74" s="980"/>
      <c r="X74" s="980"/>
      <c r="Y74" s="980"/>
      <c r="Z74" s="980"/>
      <c r="AA74" s="980"/>
      <c r="AB74" s="980"/>
      <c r="AC74" s="980"/>
      <c r="AD74" s="980"/>
      <c r="AE74" s="980"/>
      <c r="AF74" s="980"/>
      <c r="AG74" s="980"/>
      <c r="AH74" s="980"/>
      <c r="AI74" s="980"/>
      <c r="AJ74" s="980"/>
      <c r="AK74" s="980"/>
      <c r="AL74" s="980"/>
      <c r="AM74" s="980"/>
      <c r="AN74" s="980"/>
      <c r="AO74" s="980"/>
      <c r="AP74" s="980"/>
      <c r="AQ74" s="980"/>
      <c r="AR74" s="980"/>
      <c r="AS74" s="980"/>
      <c r="AT74" s="980"/>
      <c r="AU74" s="980"/>
      <c r="AV74" s="980"/>
      <c r="AW74" s="980"/>
      <c r="AX74" s="980"/>
      <c r="AY74" s="980"/>
      <c r="AZ74" s="981"/>
      <c r="BA74" s="981"/>
      <c r="BB74" s="981"/>
      <c r="BC74" s="981"/>
      <c r="BD74" s="982"/>
      <c r="BE74" s="242"/>
      <c r="BF74" s="242"/>
      <c r="BG74" s="242"/>
      <c r="BH74" s="242"/>
      <c r="BI74" s="242"/>
      <c r="BJ74" s="242"/>
      <c r="BK74" s="242"/>
      <c r="BL74" s="242"/>
      <c r="BM74" s="242"/>
      <c r="BN74" s="242"/>
      <c r="BO74" s="242"/>
      <c r="BP74" s="242"/>
      <c r="BQ74" s="239">
        <v>68</v>
      </c>
      <c r="BR74" s="244"/>
      <c r="BS74" s="953"/>
      <c r="BT74" s="954"/>
      <c r="BU74" s="954"/>
      <c r="BV74" s="954"/>
      <c r="BW74" s="954"/>
      <c r="BX74" s="954"/>
      <c r="BY74" s="954"/>
      <c r="BZ74" s="954"/>
      <c r="CA74" s="954"/>
      <c r="CB74" s="954"/>
      <c r="CC74" s="954"/>
      <c r="CD74" s="954"/>
      <c r="CE74" s="954"/>
      <c r="CF74" s="954"/>
      <c r="CG74" s="964"/>
      <c r="CH74" s="965"/>
      <c r="CI74" s="966"/>
      <c r="CJ74" s="966"/>
      <c r="CK74" s="966"/>
      <c r="CL74" s="967"/>
      <c r="CM74" s="965"/>
      <c r="CN74" s="966"/>
      <c r="CO74" s="966"/>
      <c r="CP74" s="966"/>
      <c r="CQ74" s="967"/>
      <c r="CR74" s="965"/>
      <c r="CS74" s="966"/>
      <c r="CT74" s="966"/>
      <c r="CU74" s="966"/>
      <c r="CV74" s="967"/>
      <c r="CW74" s="965"/>
      <c r="CX74" s="966"/>
      <c r="CY74" s="966"/>
      <c r="CZ74" s="966"/>
      <c r="DA74" s="967"/>
      <c r="DB74" s="965"/>
      <c r="DC74" s="966"/>
      <c r="DD74" s="966"/>
      <c r="DE74" s="966"/>
      <c r="DF74" s="967"/>
      <c r="DG74" s="965"/>
      <c r="DH74" s="966"/>
      <c r="DI74" s="966"/>
      <c r="DJ74" s="966"/>
      <c r="DK74" s="967"/>
      <c r="DL74" s="965"/>
      <c r="DM74" s="966"/>
      <c r="DN74" s="966"/>
      <c r="DO74" s="966"/>
      <c r="DP74" s="967"/>
      <c r="DQ74" s="965"/>
      <c r="DR74" s="966"/>
      <c r="DS74" s="966"/>
      <c r="DT74" s="966"/>
      <c r="DU74" s="967"/>
      <c r="DV74" s="953"/>
      <c r="DW74" s="954"/>
      <c r="DX74" s="954"/>
      <c r="DY74" s="954"/>
      <c r="DZ74" s="955"/>
      <c r="EA74" s="230"/>
    </row>
    <row r="75" spans="1:131" ht="26.25" customHeight="1" x14ac:dyDescent="0.2">
      <c r="A75" s="239">
        <v>8</v>
      </c>
      <c r="B75" s="983"/>
      <c r="C75" s="984"/>
      <c r="D75" s="984"/>
      <c r="E75" s="984"/>
      <c r="F75" s="984"/>
      <c r="G75" s="984"/>
      <c r="H75" s="984"/>
      <c r="I75" s="984"/>
      <c r="J75" s="984"/>
      <c r="K75" s="984"/>
      <c r="L75" s="984"/>
      <c r="M75" s="984"/>
      <c r="N75" s="984"/>
      <c r="O75" s="984"/>
      <c r="P75" s="985"/>
      <c r="Q75" s="987"/>
      <c r="R75" s="988"/>
      <c r="S75" s="988"/>
      <c r="T75" s="988"/>
      <c r="U75" s="989"/>
      <c r="V75" s="990"/>
      <c r="W75" s="988"/>
      <c r="X75" s="988"/>
      <c r="Y75" s="988"/>
      <c r="Z75" s="989"/>
      <c r="AA75" s="990"/>
      <c r="AB75" s="988"/>
      <c r="AC75" s="988"/>
      <c r="AD75" s="988"/>
      <c r="AE75" s="989"/>
      <c r="AF75" s="990"/>
      <c r="AG75" s="988"/>
      <c r="AH75" s="988"/>
      <c r="AI75" s="988"/>
      <c r="AJ75" s="989"/>
      <c r="AK75" s="990"/>
      <c r="AL75" s="988"/>
      <c r="AM75" s="988"/>
      <c r="AN75" s="988"/>
      <c r="AO75" s="989"/>
      <c r="AP75" s="990"/>
      <c r="AQ75" s="988"/>
      <c r="AR75" s="988"/>
      <c r="AS75" s="988"/>
      <c r="AT75" s="989"/>
      <c r="AU75" s="990"/>
      <c r="AV75" s="988"/>
      <c r="AW75" s="988"/>
      <c r="AX75" s="988"/>
      <c r="AY75" s="989"/>
      <c r="AZ75" s="981"/>
      <c r="BA75" s="981"/>
      <c r="BB75" s="981"/>
      <c r="BC75" s="981"/>
      <c r="BD75" s="982"/>
      <c r="BE75" s="242"/>
      <c r="BF75" s="242"/>
      <c r="BG75" s="242"/>
      <c r="BH75" s="242"/>
      <c r="BI75" s="242"/>
      <c r="BJ75" s="242"/>
      <c r="BK75" s="242"/>
      <c r="BL75" s="242"/>
      <c r="BM75" s="242"/>
      <c r="BN75" s="242"/>
      <c r="BO75" s="242"/>
      <c r="BP75" s="242"/>
      <c r="BQ75" s="239">
        <v>69</v>
      </c>
      <c r="BR75" s="244"/>
      <c r="BS75" s="953"/>
      <c r="BT75" s="954"/>
      <c r="BU75" s="954"/>
      <c r="BV75" s="954"/>
      <c r="BW75" s="954"/>
      <c r="BX75" s="954"/>
      <c r="BY75" s="954"/>
      <c r="BZ75" s="954"/>
      <c r="CA75" s="954"/>
      <c r="CB75" s="954"/>
      <c r="CC75" s="954"/>
      <c r="CD75" s="954"/>
      <c r="CE75" s="954"/>
      <c r="CF75" s="954"/>
      <c r="CG75" s="964"/>
      <c r="CH75" s="965"/>
      <c r="CI75" s="966"/>
      <c r="CJ75" s="966"/>
      <c r="CK75" s="966"/>
      <c r="CL75" s="967"/>
      <c r="CM75" s="965"/>
      <c r="CN75" s="966"/>
      <c r="CO75" s="966"/>
      <c r="CP75" s="966"/>
      <c r="CQ75" s="967"/>
      <c r="CR75" s="965"/>
      <c r="CS75" s="966"/>
      <c r="CT75" s="966"/>
      <c r="CU75" s="966"/>
      <c r="CV75" s="967"/>
      <c r="CW75" s="965"/>
      <c r="CX75" s="966"/>
      <c r="CY75" s="966"/>
      <c r="CZ75" s="966"/>
      <c r="DA75" s="967"/>
      <c r="DB75" s="965"/>
      <c r="DC75" s="966"/>
      <c r="DD75" s="966"/>
      <c r="DE75" s="966"/>
      <c r="DF75" s="967"/>
      <c r="DG75" s="965"/>
      <c r="DH75" s="966"/>
      <c r="DI75" s="966"/>
      <c r="DJ75" s="966"/>
      <c r="DK75" s="967"/>
      <c r="DL75" s="965"/>
      <c r="DM75" s="966"/>
      <c r="DN75" s="966"/>
      <c r="DO75" s="966"/>
      <c r="DP75" s="967"/>
      <c r="DQ75" s="965"/>
      <c r="DR75" s="966"/>
      <c r="DS75" s="966"/>
      <c r="DT75" s="966"/>
      <c r="DU75" s="967"/>
      <c r="DV75" s="953"/>
      <c r="DW75" s="954"/>
      <c r="DX75" s="954"/>
      <c r="DY75" s="954"/>
      <c r="DZ75" s="955"/>
      <c r="EA75" s="230"/>
    </row>
    <row r="76" spans="1:131" ht="26.25" customHeight="1" x14ac:dyDescent="0.2">
      <c r="A76" s="239">
        <v>9</v>
      </c>
      <c r="B76" s="983"/>
      <c r="C76" s="984"/>
      <c r="D76" s="984"/>
      <c r="E76" s="984"/>
      <c r="F76" s="984"/>
      <c r="G76" s="984"/>
      <c r="H76" s="984"/>
      <c r="I76" s="984"/>
      <c r="J76" s="984"/>
      <c r="K76" s="984"/>
      <c r="L76" s="984"/>
      <c r="M76" s="984"/>
      <c r="N76" s="984"/>
      <c r="O76" s="984"/>
      <c r="P76" s="985"/>
      <c r="Q76" s="987"/>
      <c r="R76" s="988"/>
      <c r="S76" s="988"/>
      <c r="T76" s="988"/>
      <c r="U76" s="989"/>
      <c r="V76" s="990"/>
      <c r="W76" s="988"/>
      <c r="X76" s="988"/>
      <c r="Y76" s="988"/>
      <c r="Z76" s="989"/>
      <c r="AA76" s="990"/>
      <c r="AB76" s="988"/>
      <c r="AC76" s="988"/>
      <c r="AD76" s="988"/>
      <c r="AE76" s="989"/>
      <c r="AF76" s="990"/>
      <c r="AG76" s="988"/>
      <c r="AH76" s="988"/>
      <c r="AI76" s="988"/>
      <c r="AJ76" s="989"/>
      <c r="AK76" s="990"/>
      <c r="AL76" s="988"/>
      <c r="AM76" s="988"/>
      <c r="AN76" s="988"/>
      <c r="AO76" s="989"/>
      <c r="AP76" s="990"/>
      <c r="AQ76" s="988"/>
      <c r="AR76" s="988"/>
      <c r="AS76" s="988"/>
      <c r="AT76" s="989"/>
      <c r="AU76" s="990"/>
      <c r="AV76" s="988"/>
      <c r="AW76" s="988"/>
      <c r="AX76" s="988"/>
      <c r="AY76" s="989"/>
      <c r="AZ76" s="981"/>
      <c r="BA76" s="981"/>
      <c r="BB76" s="981"/>
      <c r="BC76" s="981"/>
      <c r="BD76" s="982"/>
      <c r="BE76" s="242"/>
      <c r="BF76" s="242"/>
      <c r="BG76" s="242"/>
      <c r="BH76" s="242"/>
      <c r="BI76" s="242"/>
      <c r="BJ76" s="242"/>
      <c r="BK76" s="242"/>
      <c r="BL76" s="242"/>
      <c r="BM76" s="242"/>
      <c r="BN76" s="242"/>
      <c r="BO76" s="242"/>
      <c r="BP76" s="242"/>
      <c r="BQ76" s="239">
        <v>70</v>
      </c>
      <c r="BR76" s="244"/>
      <c r="BS76" s="953"/>
      <c r="BT76" s="954"/>
      <c r="BU76" s="954"/>
      <c r="BV76" s="954"/>
      <c r="BW76" s="954"/>
      <c r="BX76" s="954"/>
      <c r="BY76" s="954"/>
      <c r="BZ76" s="954"/>
      <c r="CA76" s="954"/>
      <c r="CB76" s="954"/>
      <c r="CC76" s="954"/>
      <c r="CD76" s="954"/>
      <c r="CE76" s="954"/>
      <c r="CF76" s="954"/>
      <c r="CG76" s="964"/>
      <c r="CH76" s="965"/>
      <c r="CI76" s="966"/>
      <c r="CJ76" s="966"/>
      <c r="CK76" s="966"/>
      <c r="CL76" s="967"/>
      <c r="CM76" s="965"/>
      <c r="CN76" s="966"/>
      <c r="CO76" s="966"/>
      <c r="CP76" s="966"/>
      <c r="CQ76" s="967"/>
      <c r="CR76" s="965"/>
      <c r="CS76" s="966"/>
      <c r="CT76" s="966"/>
      <c r="CU76" s="966"/>
      <c r="CV76" s="967"/>
      <c r="CW76" s="965"/>
      <c r="CX76" s="966"/>
      <c r="CY76" s="966"/>
      <c r="CZ76" s="966"/>
      <c r="DA76" s="967"/>
      <c r="DB76" s="965"/>
      <c r="DC76" s="966"/>
      <c r="DD76" s="966"/>
      <c r="DE76" s="966"/>
      <c r="DF76" s="967"/>
      <c r="DG76" s="965"/>
      <c r="DH76" s="966"/>
      <c r="DI76" s="966"/>
      <c r="DJ76" s="966"/>
      <c r="DK76" s="967"/>
      <c r="DL76" s="965"/>
      <c r="DM76" s="966"/>
      <c r="DN76" s="966"/>
      <c r="DO76" s="966"/>
      <c r="DP76" s="967"/>
      <c r="DQ76" s="965"/>
      <c r="DR76" s="966"/>
      <c r="DS76" s="966"/>
      <c r="DT76" s="966"/>
      <c r="DU76" s="967"/>
      <c r="DV76" s="953"/>
      <c r="DW76" s="954"/>
      <c r="DX76" s="954"/>
      <c r="DY76" s="954"/>
      <c r="DZ76" s="955"/>
      <c r="EA76" s="230"/>
    </row>
    <row r="77" spans="1:131" ht="26.25" customHeight="1" x14ac:dyDescent="0.2">
      <c r="A77" s="239">
        <v>10</v>
      </c>
      <c r="B77" s="983"/>
      <c r="C77" s="984"/>
      <c r="D77" s="984"/>
      <c r="E77" s="984"/>
      <c r="F77" s="984"/>
      <c r="G77" s="984"/>
      <c r="H77" s="984"/>
      <c r="I77" s="984"/>
      <c r="J77" s="984"/>
      <c r="K77" s="984"/>
      <c r="L77" s="984"/>
      <c r="M77" s="984"/>
      <c r="N77" s="984"/>
      <c r="O77" s="984"/>
      <c r="P77" s="985"/>
      <c r="Q77" s="987"/>
      <c r="R77" s="988"/>
      <c r="S77" s="988"/>
      <c r="T77" s="988"/>
      <c r="U77" s="989"/>
      <c r="V77" s="990"/>
      <c r="W77" s="988"/>
      <c r="X77" s="988"/>
      <c r="Y77" s="988"/>
      <c r="Z77" s="989"/>
      <c r="AA77" s="990"/>
      <c r="AB77" s="988"/>
      <c r="AC77" s="988"/>
      <c r="AD77" s="988"/>
      <c r="AE77" s="989"/>
      <c r="AF77" s="990"/>
      <c r="AG77" s="988"/>
      <c r="AH77" s="988"/>
      <c r="AI77" s="988"/>
      <c r="AJ77" s="989"/>
      <c r="AK77" s="990"/>
      <c r="AL77" s="988"/>
      <c r="AM77" s="988"/>
      <c r="AN77" s="988"/>
      <c r="AO77" s="989"/>
      <c r="AP77" s="990"/>
      <c r="AQ77" s="988"/>
      <c r="AR77" s="988"/>
      <c r="AS77" s="988"/>
      <c r="AT77" s="989"/>
      <c r="AU77" s="990"/>
      <c r="AV77" s="988"/>
      <c r="AW77" s="988"/>
      <c r="AX77" s="988"/>
      <c r="AY77" s="989"/>
      <c r="AZ77" s="981"/>
      <c r="BA77" s="981"/>
      <c r="BB77" s="981"/>
      <c r="BC77" s="981"/>
      <c r="BD77" s="982"/>
      <c r="BE77" s="242"/>
      <c r="BF77" s="242"/>
      <c r="BG77" s="242"/>
      <c r="BH77" s="242"/>
      <c r="BI77" s="242"/>
      <c r="BJ77" s="242"/>
      <c r="BK77" s="242"/>
      <c r="BL77" s="242"/>
      <c r="BM77" s="242"/>
      <c r="BN77" s="242"/>
      <c r="BO77" s="242"/>
      <c r="BP77" s="242"/>
      <c r="BQ77" s="239">
        <v>71</v>
      </c>
      <c r="BR77" s="244"/>
      <c r="BS77" s="953"/>
      <c r="BT77" s="954"/>
      <c r="BU77" s="954"/>
      <c r="BV77" s="954"/>
      <c r="BW77" s="954"/>
      <c r="BX77" s="954"/>
      <c r="BY77" s="954"/>
      <c r="BZ77" s="954"/>
      <c r="CA77" s="954"/>
      <c r="CB77" s="954"/>
      <c r="CC77" s="954"/>
      <c r="CD77" s="954"/>
      <c r="CE77" s="954"/>
      <c r="CF77" s="954"/>
      <c r="CG77" s="964"/>
      <c r="CH77" s="965"/>
      <c r="CI77" s="966"/>
      <c r="CJ77" s="966"/>
      <c r="CK77" s="966"/>
      <c r="CL77" s="967"/>
      <c r="CM77" s="965"/>
      <c r="CN77" s="966"/>
      <c r="CO77" s="966"/>
      <c r="CP77" s="966"/>
      <c r="CQ77" s="967"/>
      <c r="CR77" s="965"/>
      <c r="CS77" s="966"/>
      <c r="CT77" s="966"/>
      <c r="CU77" s="966"/>
      <c r="CV77" s="967"/>
      <c r="CW77" s="965"/>
      <c r="CX77" s="966"/>
      <c r="CY77" s="966"/>
      <c r="CZ77" s="966"/>
      <c r="DA77" s="967"/>
      <c r="DB77" s="965"/>
      <c r="DC77" s="966"/>
      <c r="DD77" s="966"/>
      <c r="DE77" s="966"/>
      <c r="DF77" s="967"/>
      <c r="DG77" s="965"/>
      <c r="DH77" s="966"/>
      <c r="DI77" s="966"/>
      <c r="DJ77" s="966"/>
      <c r="DK77" s="967"/>
      <c r="DL77" s="965"/>
      <c r="DM77" s="966"/>
      <c r="DN77" s="966"/>
      <c r="DO77" s="966"/>
      <c r="DP77" s="967"/>
      <c r="DQ77" s="965"/>
      <c r="DR77" s="966"/>
      <c r="DS77" s="966"/>
      <c r="DT77" s="966"/>
      <c r="DU77" s="967"/>
      <c r="DV77" s="953"/>
      <c r="DW77" s="954"/>
      <c r="DX77" s="954"/>
      <c r="DY77" s="954"/>
      <c r="DZ77" s="955"/>
      <c r="EA77" s="230"/>
    </row>
    <row r="78" spans="1:131" ht="26.25" customHeight="1" x14ac:dyDescent="0.2">
      <c r="A78" s="239">
        <v>11</v>
      </c>
      <c r="B78" s="983"/>
      <c r="C78" s="984"/>
      <c r="D78" s="984"/>
      <c r="E78" s="984"/>
      <c r="F78" s="984"/>
      <c r="G78" s="984"/>
      <c r="H78" s="984"/>
      <c r="I78" s="984"/>
      <c r="J78" s="984"/>
      <c r="K78" s="984"/>
      <c r="L78" s="984"/>
      <c r="M78" s="984"/>
      <c r="N78" s="984"/>
      <c r="O78" s="984"/>
      <c r="P78" s="985"/>
      <c r="Q78" s="986"/>
      <c r="R78" s="980"/>
      <c r="S78" s="980"/>
      <c r="T78" s="980"/>
      <c r="U78" s="980"/>
      <c r="V78" s="980"/>
      <c r="W78" s="980"/>
      <c r="X78" s="980"/>
      <c r="Y78" s="980"/>
      <c r="Z78" s="980"/>
      <c r="AA78" s="980"/>
      <c r="AB78" s="980"/>
      <c r="AC78" s="980"/>
      <c r="AD78" s="980"/>
      <c r="AE78" s="980"/>
      <c r="AF78" s="980"/>
      <c r="AG78" s="980"/>
      <c r="AH78" s="980"/>
      <c r="AI78" s="980"/>
      <c r="AJ78" s="980"/>
      <c r="AK78" s="980"/>
      <c r="AL78" s="980"/>
      <c r="AM78" s="980"/>
      <c r="AN78" s="980"/>
      <c r="AO78" s="980"/>
      <c r="AP78" s="980"/>
      <c r="AQ78" s="980"/>
      <c r="AR78" s="980"/>
      <c r="AS78" s="980"/>
      <c r="AT78" s="980"/>
      <c r="AU78" s="980"/>
      <c r="AV78" s="980"/>
      <c r="AW78" s="980"/>
      <c r="AX78" s="980"/>
      <c r="AY78" s="980"/>
      <c r="AZ78" s="981"/>
      <c r="BA78" s="981"/>
      <c r="BB78" s="981"/>
      <c r="BC78" s="981"/>
      <c r="BD78" s="982"/>
      <c r="BE78" s="242"/>
      <c r="BF78" s="242"/>
      <c r="BG78" s="242"/>
      <c r="BH78" s="242"/>
      <c r="BI78" s="242"/>
      <c r="BJ78" s="230"/>
      <c r="BK78" s="230"/>
      <c r="BL78" s="230"/>
      <c r="BM78" s="230"/>
      <c r="BN78" s="230"/>
      <c r="BO78" s="242"/>
      <c r="BP78" s="242"/>
      <c r="BQ78" s="239">
        <v>72</v>
      </c>
      <c r="BR78" s="244"/>
      <c r="BS78" s="953"/>
      <c r="BT78" s="954"/>
      <c r="BU78" s="954"/>
      <c r="BV78" s="954"/>
      <c r="BW78" s="954"/>
      <c r="BX78" s="954"/>
      <c r="BY78" s="954"/>
      <c r="BZ78" s="954"/>
      <c r="CA78" s="954"/>
      <c r="CB78" s="954"/>
      <c r="CC78" s="954"/>
      <c r="CD78" s="954"/>
      <c r="CE78" s="954"/>
      <c r="CF78" s="954"/>
      <c r="CG78" s="964"/>
      <c r="CH78" s="965"/>
      <c r="CI78" s="966"/>
      <c r="CJ78" s="966"/>
      <c r="CK78" s="966"/>
      <c r="CL78" s="967"/>
      <c r="CM78" s="965"/>
      <c r="CN78" s="966"/>
      <c r="CO78" s="966"/>
      <c r="CP78" s="966"/>
      <c r="CQ78" s="967"/>
      <c r="CR78" s="965"/>
      <c r="CS78" s="966"/>
      <c r="CT78" s="966"/>
      <c r="CU78" s="966"/>
      <c r="CV78" s="967"/>
      <c r="CW78" s="965"/>
      <c r="CX78" s="966"/>
      <c r="CY78" s="966"/>
      <c r="CZ78" s="966"/>
      <c r="DA78" s="967"/>
      <c r="DB78" s="965"/>
      <c r="DC78" s="966"/>
      <c r="DD78" s="966"/>
      <c r="DE78" s="966"/>
      <c r="DF78" s="967"/>
      <c r="DG78" s="965"/>
      <c r="DH78" s="966"/>
      <c r="DI78" s="966"/>
      <c r="DJ78" s="966"/>
      <c r="DK78" s="967"/>
      <c r="DL78" s="965"/>
      <c r="DM78" s="966"/>
      <c r="DN78" s="966"/>
      <c r="DO78" s="966"/>
      <c r="DP78" s="967"/>
      <c r="DQ78" s="965"/>
      <c r="DR78" s="966"/>
      <c r="DS78" s="966"/>
      <c r="DT78" s="966"/>
      <c r="DU78" s="967"/>
      <c r="DV78" s="953"/>
      <c r="DW78" s="954"/>
      <c r="DX78" s="954"/>
      <c r="DY78" s="954"/>
      <c r="DZ78" s="955"/>
      <c r="EA78" s="230"/>
    </row>
    <row r="79" spans="1:131" ht="26.25" customHeight="1" x14ac:dyDescent="0.2">
      <c r="A79" s="239">
        <v>12</v>
      </c>
      <c r="B79" s="983"/>
      <c r="C79" s="984"/>
      <c r="D79" s="984"/>
      <c r="E79" s="984"/>
      <c r="F79" s="984"/>
      <c r="G79" s="984"/>
      <c r="H79" s="984"/>
      <c r="I79" s="984"/>
      <c r="J79" s="984"/>
      <c r="K79" s="984"/>
      <c r="L79" s="984"/>
      <c r="M79" s="984"/>
      <c r="N79" s="984"/>
      <c r="O79" s="984"/>
      <c r="P79" s="985"/>
      <c r="Q79" s="986"/>
      <c r="R79" s="980"/>
      <c r="S79" s="980"/>
      <c r="T79" s="980"/>
      <c r="U79" s="980"/>
      <c r="V79" s="980"/>
      <c r="W79" s="980"/>
      <c r="X79" s="980"/>
      <c r="Y79" s="980"/>
      <c r="Z79" s="980"/>
      <c r="AA79" s="980"/>
      <c r="AB79" s="980"/>
      <c r="AC79" s="980"/>
      <c r="AD79" s="980"/>
      <c r="AE79" s="980"/>
      <c r="AF79" s="980"/>
      <c r="AG79" s="980"/>
      <c r="AH79" s="980"/>
      <c r="AI79" s="980"/>
      <c r="AJ79" s="980"/>
      <c r="AK79" s="980"/>
      <c r="AL79" s="980"/>
      <c r="AM79" s="980"/>
      <c r="AN79" s="980"/>
      <c r="AO79" s="980"/>
      <c r="AP79" s="980"/>
      <c r="AQ79" s="980"/>
      <c r="AR79" s="980"/>
      <c r="AS79" s="980"/>
      <c r="AT79" s="980"/>
      <c r="AU79" s="980"/>
      <c r="AV79" s="980"/>
      <c r="AW79" s="980"/>
      <c r="AX79" s="980"/>
      <c r="AY79" s="980"/>
      <c r="AZ79" s="981"/>
      <c r="BA79" s="981"/>
      <c r="BB79" s="981"/>
      <c r="BC79" s="981"/>
      <c r="BD79" s="982"/>
      <c r="BE79" s="242"/>
      <c r="BF79" s="242"/>
      <c r="BG79" s="242"/>
      <c r="BH79" s="242"/>
      <c r="BI79" s="242"/>
      <c r="BJ79" s="230"/>
      <c r="BK79" s="230"/>
      <c r="BL79" s="230"/>
      <c r="BM79" s="230"/>
      <c r="BN79" s="230"/>
      <c r="BO79" s="242"/>
      <c r="BP79" s="242"/>
      <c r="BQ79" s="239">
        <v>73</v>
      </c>
      <c r="BR79" s="244"/>
      <c r="BS79" s="953"/>
      <c r="BT79" s="954"/>
      <c r="BU79" s="954"/>
      <c r="BV79" s="954"/>
      <c r="BW79" s="954"/>
      <c r="BX79" s="954"/>
      <c r="BY79" s="954"/>
      <c r="BZ79" s="954"/>
      <c r="CA79" s="954"/>
      <c r="CB79" s="954"/>
      <c r="CC79" s="954"/>
      <c r="CD79" s="954"/>
      <c r="CE79" s="954"/>
      <c r="CF79" s="954"/>
      <c r="CG79" s="964"/>
      <c r="CH79" s="965"/>
      <c r="CI79" s="966"/>
      <c r="CJ79" s="966"/>
      <c r="CK79" s="966"/>
      <c r="CL79" s="967"/>
      <c r="CM79" s="965"/>
      <c r="CN79" s="966"/>
      <c r="CO79" s="966"/>
      <c r="CP79" s="966"/>
      <c r="CQ79" s="967"/>
      <c r="CR79" s="965"/>
      <c r="CS79" s="966"/>
      <c r="CT79" s="966"/>
      <c r="CU79" s="966"/>
      <c r="CV79" s="967"/>
      <c r="CW79" s="965"/>
      <c r="CX79" s="966"/>
      <c r="CY79" s="966"/>
      <c r="CZ79" s="966"/>
      <c r="DA79" s="967"/>
      <c r="DB79" s="965"/>
      <c r="DC79" s="966"/>
      <c r="DD79" s="966"/>
      <c r="DE79" s="966"/>
      <c r="DF79" s="967"/>
      <c r="DG79" s="965"/>
      <c r="DH79" s="966"/>
      <c r="DI79" s="966"/>
      <c r="DJ79" s="966"/>
      <c r="DK79" s="967"/>
      <c r="DL79" s="965"/>
      <c r="DM79" s="966"/>
      <c r="DN79" s="966"/>
      <c r="DO79" s="966"/>
      <c r="DP79" s="967"/>
      <c r="DQ79" s="965"/>
      <c r="DR79" s="966"/>
      <c r="DS79" s="966"/>
      <c r="DT79" s="966"/>
      <c r="DU79" s="967"/>
      <c r="DV79" s="953"/>
      <c r="DW79" s="954"/>
      <c r="DX79" s="954"/>
      <c r="DY79" s="954"/>
      <c r="DZ79" s="955"/>
      <c r="EA79" s="230"/>
    </row>
    <row r="80" spans="1:131" ht="26.25" customHeight="1" x14ac:dyDescent="0.2">
      <c r="A80" s="239">
        <v>13</v>
      </c>
      <c r="B80" s="983"/>
      <c r="C80" s="984"/>
      <c r="D80" s="984"/>
      <c r="E80" s="984"/>
      <c r="F80" s="984"/>
      <c r="G80" s="984"/>
      <c r="H80" s="984"/>
      <c r="I80" s="984"/>
      <c r="J80" s="984"/>
      <c r="K80" s="984"/>
      <c r="L80" s="984"/>
      <c r="M80" s="984"/>
      <c r="N80" s="984"/>
      <c r="O80" s="984"/>
      <c r="P80" s="985"/>
      <c r="Q80" s="986"/>
      <c r="R80" s="980"/>
      <c r="S80" s="980"/>
      <c r="T80" s="980"/>
      <c r="U80" s="980"/>
      <c r="V80" s="980"/>
      <c r="W80" s="980"/>
      <c r="X80" s="980"/>
      <c r="Y80" s="980"/>
      <c r="Z80" s="980"/>
      <c r="AA80" s="980"/>
      <c r="AB80" s="980"/>
      <c r="AC80" s="980"/>
      <c r="AD80" s="980"/>
      <c r="AE80" s="980"/>
      <c r="AF80" s="980"/>
      <c r="AG80" s="980"/>
      <c r="AH80" s="980"/>
      <c r="AI80" s="980"/>
      <c r="AJ80" s="980"/>
      <c r="AK80" s="980"/>
      <c r="AL80" s="980"/>
      <c r="AM80" s="980"/>
      <c r="AN80" s="980"/>
      <c r="AO80" s="980"/>
      <c r="AP80" s="980"/>
      <c r="AQ80" s="980"/>
      <c r="AR80" s="980"/>
      <c r="AS80" s="980"/>
      <c r="AT80" s="980"/>
      <c r="AU80" s="980"/>
      <c r="AV80" s="980"/>
      <c r="AW80" s="980"/>
      <c r="AX80" s="980"/>
      <c r="AY80" s="980"/>
      <c r="AZ80" s="981"/>
      <c r="BA80" s="981"/>
      <c r="BB80" s="981"/>
      <c r="BC80" s="981"/>
      <c r="BD80" s="982"/>
      <c r="BE80" s="242"/>
      <c r="BF80" s="242"/>
      <c r="BG80" s="242"/>
      <c r="BH80" s="242"/>
      <c r="BI80" s="242"/>
      <c r="BJ80" s="242"/>
      <c r="BK80" s="242"/>
      <c r="BL80" s="242"/>
      <c r="BM80" s="242"/>
      <c r="BN80" s="242"/>
      <c r="BO80" s="242"/>
      <c r="BP80" s="242"/>
      <c r="BQ80" s="239">
        <v>74</v>
      </c>
      <c r="BR80" s="244"/>
      <c r="BS80" s="953"/>
      <c r="BT80" s="954"/>
      <c r="BU80" s="954"/>
      <c r="BV80" s="954"/>
      <c r="BW80" s="954"/>
      <c r="BX80" s="954"/>
      <c r="BY80" s="954"/>
      <c r="BZ80" s="954"/>
      <c r="CA80" s="954"/>
      <c r="CB80" s="954"/>
      <c r="CC80" s="954"/>
      <c r="CD80" s="954"/>
      <c r="CE80" s="954"/>
      <c r="CF80" s="954"/>
      <c r="CG80" s="964"/>
      <c r="CH80" s="965"/>
      <c r="CI80" s="966"/>
      <c r="CJ80" s="966"/>
      <c r="CK80" s="966"/>
      <c r="CL80" s="967"/>
      <c r="CM80" s="965"/>
      <c r="CN80" s="966"/>
      <c r="CO80" s="966"/>
      <c r="CP80" s="966"/>
      <c r="CQ80" s="967"/>
      <c r="CR80" s="965"/>
      <c r="CS80" s="966"/>
      <c r="CT80" s="966"/>
      <c r="CU80" s="966"/>
      <c r="CV80" s="967"/>
      <c r="CW80" s="965"/>
      <c r="CX80" s="966"/>
      <c r="CY80" s="966"/>
      <c r="CZ80" s="966"/>
      <c r="DA80" s="967"/>
      <c r="DB80" s="965"/>
      <c r="DC80" s="966"/>
      <c r="DD80" s="966"/>
      <c r="DE80" s="966"/>
      <c r="DF80" s="967"/>
      <c r="DG80" s="965"/>
      <c r="DH80" s="966"/>
      <c r="DI80" s="966"/>
      <c r="DJ80" s="966"/>
      <c r="DK80" s="967"/>
      <c r="DL80" s="965"/>
      <c r="DM80" s="966"/>
      <c r="DN80" s="966"/>
      <c r="DO80" s="966"/>
      <c r="DP80" s="967"/>
      <c r="DQ80" s="965"/>
      <c r="DR80" s="966"/>
      <c r="DS80" s="966"/>
      <c r="DT80" s="966"/>
      <c r="DU80" s="967"/>
      <c r="DV80" s="953"/>
      <c r="DW80" s="954"/>
      <c r="DX80" s="954"/>
      <c r="DY80" s="954"/>
      <c r="DZ80" s="955"/>
      <c r="EA80" s="230"/>
    </row>
    <row r="81" spans="1:131" ht="26.25" customHeight="1" x14ac:dyDescent="0.2">
      <c r="A81" s="239">
        <v>14</v>
      </c>
      <c r="B81" s="983"/>
      <c r="C81" s="984"/>
      <c r="D81" s="984"/>
      <c r="E81" s="984"/>
      <c r="F81" s="984"/>
      <c r="G81" s="984"/>
      <c r="H81" s="984"/>
      <c r="I81" s="984"/>
      <c r="J81" s="984"/>
      <c r="K81" s="984"/>
      <c r="L81" s="984"/>
      <c r="M81" s="984"/>
      <c r="N81" s="984"/>
      <c r="O81" s="984"/>
      <c r="P81" s="985"/>
      <c r="Q81" s="986"/>
      <c r="R81" s="980"/>
      <c r="S81" s="980"/>
      <c r="T81" s="980"/>
      <c r="U81" s="980"/>
      <c r="V81" s="980"/>
      <c r="W81" s="980"/>
      <c r="X81" s="980"/>
      <c r="Y81" s="980"/>
      <c r="Z81" s="980"/>
      <c r="AA81" s="980"/>
      <c r="AB81" s="980"/>
      <c r="AC81" s="980"/>
      <c r="AD81" s="980"/>
      <c r="AE81" s="980"/>
      <c r="AF81" s="980"/>
      <c r="AG81" s="980"/>
      <c r="AH81" s="980"/>
      <c r="AI81" s="980"/>
      <c r="AJ81" s="980"/>
      <c r="AK81" s="980"/>
      <c r="AL81" s="980"/>
      <c r="AM81" s="980"/>
      <c r="AN81" s="980"/>
      <c r="AO81" s="980"/>
      <c r="AP81" s="980"/>
      <c r="AQ81" s="980"/>
      <c r="AR81" s="980"/>
      <c r="AS81" s="980"/>
      <c r="AT81" s="980"/>
      <c r="AU81" s="980"/>
      <c r="AV81" s="980"/>
      <c r="AW81" s="980"/>
      <c r="AX81" s="980"/>
      <c r="AY81" s="980"/>
      <c r="AZ81" s="981"/>
      <c r="BA81" s="981"/>
      <c r="BB81" s="981"/>
      <c r="BC81" s="981"/>
      <c r="BD81" s="982"/>
      <c r="BE81" s="242"/>
      <c r="BF81" s="242"/>
      <c r="BG81" s="242"/>
      <c r="BH81" s="242"/>
      <c r="BI81" s="242"/>
      <c r="BJ81" s="242"/>
      <c r="BK81" s="242"/>
      <c r="BL81" s="242"/>
      <c r="BM81" s="242"/>
      <c r="BN81" s="242"/>
      <c r="BO81" s="242"/>
      <c r="BP81" s="242"/>
      <c r="BQ81" s="239">
        <v>75</v>
      </c>
      <c r="BR81" s="244"/>
      <c r="BS81" s="953"/>
      <c r="BT81" s="954"/>
      <c r="BU81" s="954"/>
      <c r="BV81" s="954"/>
      <c r="BW81" s="954"/>
      <c r="BX81" s="954"/>
      <c r="BY81" s="954"/>
      <c r="BZ81" s="954"/>
      <c r="CA81" s="954"/>
      <c r="CB81" s="954"/>
      <c r="CC81" s="954"/>
      <c r="CD81" s="954"/>
      <c r="CE81" s="954"/>
      <c r="CF81" s="954"/>
      <c r="CG81" s="964"/>
      <c r="CH81" s="965"/>
      <c r="CI81" s="966"/>
      <c r="CJ81" s="966"/>
      <c r="CK81" s="966"/>
      <c r="CL81" s="967"/>
      <c r="CM81" s="965"/>
      <c r="CN81" s="966"/>
      <c r="CO81" s="966"/>
      <c r="CP81" s="966"/>
      <c r="CQ81" s="967"/>
      <c r="CR81" s="965"/>
      <c r="CS81" s="966"/>
      <c r="CT81" s="966"/>
      <c r="CU81" s="966"/>
      <c r="CV81" s="967"/>
      <c r="CW81" s="965"/>
      <c r="CX81" s="966"/>
      <c r="CY81" s="966"/>
      <c r="CZ81" s="966"/>
      <c r="DA81" s="967"/>
      <c r="DB81" s="965"/>
      <c r="DC81" s="966"/>
      <c r="DD81" s="966"/>
      <c r="DE81" s="966"/>
      <c r="DF81" s="967"/>
      <c r="DG81" s="965"/>
      <c r="DH81" s="966"/>
      <c r="DI81" s="966"/>
      <c r="DJ81" s="966"/>
      <c r="DK81" s="967"/>
      <c r="DL81" s="965"/>
      <c r="DM81" s="966"/>
      <c r="DN81" s="966"/>
      <c r="DO81" s="966"/>
      <c r="DP81" s="967"/>
      <c r="DQ81" s="965"/>
      <c r="DR81" s="966"/>
      <c r="DS81" s="966"/>
      <c r="DT81" s="966"/>
      <c r="DU81" s="967"/>
      <c r="DV81" s="953"/>
      <c r="DW81" s="954"/>
      <c r="DX81" s="954"/>
      <c r="DY81" s="954"/>
      <c r="DZ81" s="955"/>
      <c r="EA81" s="230"/>
    </row>
    <row r="82" spans="1:131" ht="26.25" customHeight="1" x14ac:dyDescent="0.2">
      <c r="A82" s="239">
        <v>15</v>
      </c>
      <c r="B82" s="983"/>
      <c r="C82" s="984"/>
      <c r="D82" s="984"/>
      <c r="E82" s="984"/>
      <c r="F82" s="984"/>
      <c r="G82" s="984"/>
      <c r="H82" s="984"/>
      <c r="I82" s="984"/>
      <c r="J82" s="984"/>
      <c r="K82" s="984"/>
      <c r="L82" s="984"/>
      <c r="M82" s="984"/>
      <c r="N82" s="984"/>
      <c r="O82" s="984"/>
      <c r="P82" s="985"/>
      <c r="Q82" s="986"/>
      <c r="R82" s="980"/>
      <c r="S82" s="980"/>
      <c r="T82" s="980"/>
      <c r="U82" s="980"/>
      <c r="V82" s="980"/>
      <c r="W82" s="980"/>
      <c r="X82" s="980"/>
      <c r="Y82" s="980"/>
      <c r="Z82" s="980"/>
      <c r="AA82" s="980"/>
      <c r="AB82" s="980"/>
      <c r="AC82" s="980"/>
      <c r="AD82" s="980"/>
      <c r="AE82" s="980"/>
      <c r="AF82" s="980"/>
      <c r="AG82" s="980"/>
      <c r="AH82" s="980"/>
      <c r="AI82" s="980"/>
      <c r="AJ82" s="980"/>
      <c r="AK82" s="980"/>
      <c r="AL82" s="980"/>
      <c r="AM82" s="980"/>
      <c r="AN82" s="980"/>
      <c r="AO82" s="980"/>
      <c r="AP82" s="980"/>
      <c r="AQ82" s="980"/>
      <c r="AR82" s="980"/>
      <c r="AS82" s="980"/>
      <c r="AT82" s="980"/>
      <c r="AU82" s="980"/>
      <c r="AV82" s="980"/>
      <c r="AW82" s="980"/>
      <c r="AX82" s="980"/>
      <c r="AY82" s="980"/>
      <c r="AZ82" s="981"/>
      <c r="BA82" s="981"/>
      <c r="BB82" s="981"/>
      <c r="BC82" s="981"/>
      <c r="BD82" s="982"/>
      <c r="BE82" s="242"/>
      <c r="BF82" s="242"/>
      <c r="BG82" s="242"/>
      <c r="BH82" s="242"/>
      <c r="BI82" s="242"/>
      <c r="BJ82" s="242"/>
      <c r="BK82" s="242"/>
      <c r="BL82" s="242"/>
      <c r="BM82" s="242"/>
      <c r="BN82" s="242"/>
      <c r="BO82" s="242"/>
      <c r="BP82" s="242"/>
      <c r="BQ82" s="239">
        <v>76</v>
      </c>
      <c r="BR82" s="244"/>
      <c r="BS82" s="953"/>
      <c r="BT82" s="954"/>
      <c r="BU82" s="954"/>
      <c r="BV82" s="954"/>
      <c r="BW82" s="954"/>
      <c r="BX82" s="954"/>
      <c r="BY82" s="954"/>
      <c r="BZ82" s="954"/>
      <c r="CA82" s="954"/>
      <c r="CB82" s="954"/>
      <c r="CC82" s="954"/>
      <c r="CD82" s="954"/>
      <c r="CE82" s="954"/>
      <c r="CF82" s="954"/>
      <c r="CG82" s="964"/>
      <c r="CH82" s="965"/>
      <c r="CI82" s="966"/>
      <c r="CJ82" s="966"/>
      <c r="CK82" s="966"/>
      <c r="CL82" s="967"/>
      <c r="CM82" s="965"/>
      <c r="CN82" s="966"/>
      <c r="CO82" s="966"/>
      <c r="CP82" s="966"/>
      <c r="CQ82" s="967"/>
      <c r="CR82" s="965"/>
      <c r="CS82" s="966"/>
      <c r="CT82" s="966"/>
      <c r="CU82" s="966"/>
      <c r="CV82" s="967"/>
      <c r="CW82" s="965"/>
      <c r="CX82" s="966"/>
      <c r="CY82" s="966"/>
      <c r="CZ82" s="966"/>
      <c r="DA82" s="967"/>
      <c r="DB82" s="965"/>
      <c r="DC82" s="966"/>
      <c r="DD82" s="966"/>
      <c r="DE82" s="966"/>
      <c r="DF82" s="967"/>
      <c r="DG82" s="965"/>
      <c r="DH82" s="966"/>
      <c r="DI82" s="966"/>
      <c r="DJ82" s="966"/>
      <c r="DK82" s="967"/>
      <c r="DL82" s="965"/>
      <c r="DM82" s="966"/>
      <c r="DN82" s="966"/>
      <c r="DO82" s="966"/>
      <c r="DP82" s="967"/>
      <c r="DQ82" s="965"/>
      <c r="DR82" s="966"/>
      <c r="DS82" s="966"/>
      <c r="DT82" s="966"/>
      <c r="DU82" s="967"/>
      <c r="DV82" s="953"/>
      <c r="DW82" s="954"/>
      <c r="DX82" s="954"/>
      <c r="DY82" s="954"/>
      <c r="DZ82" s="955"/>
      <c r="EA82" s="230"/>
    </row>
    <row r="83" spans="1:131" ht="26.25" customHeight="1" x14ac:dyDescent="0.2">
      <c r="A83" s="239">
        <v>16</v>
      </c>
      <c r="B83" s="983"/>
      <c r="C83" s="984"/>
      <c r="D83" s="984"/>
      <c r="E83" s="984"/>
      <c r="F83" s="984"/>
      <c r="G83" s="984"/>
      <c r="H83" s="984"/>
      <c r="I83" s="984"/>
      <c r="J83" s="984"/>
      <c r="K83" s="984"/>
      <c r="L83" s="984"/>
      <c r="M83" s="984"/>
      <c r="N83" s="984"/>
      <c r="O83" s="984"/>
      <c r="P83" s="985"/>
      <c r="Q83" s="986"/>
      <c r="R83" s="980"/>
      <c r="S83" s="980"/>
      <c r="T83" s="980"/>
      <c r="U83" s="980"/>
      <c r="V83" s="980"/>
      <c r="W83" s="980"/>
      <c r="X83" s="980"/>
      <c r="Y83" s="980"/>
      <c r="Z83" s="980"/>
      <c r="AA83" s="980"/>
      <c r="AB83" s="980"/>
      <c r="AC83" s="980"/>
      <c r="AD83" s="980"/>
      <c r="AE83" s="980"/>
      <c r="AF83" s="980"/>
      <c r="AG83" s="980"/>
      <c r="AH83" s="980"/>
      <c r="AI83" s="980"/>
      <c r="AJ83" s="980"/>
      <c r="AK83" s="980"/>
      <c r="AL83" s="980"/>
      <c r="AM83" s="980"/>
      <c r="AN83" s="980"/>
      <c r="AO83" s="980"/>
      <c r="AP83" s="980"/>
      <c r="AQ83" s="980"/>
      <c r="AR83" s="980"/>
      <c r="AS83" s="980"/>
      <c r="AT83" s="980"/>
      <c r="AU83" s="980"/>
      <c r="AV83" s="980"/>
      <c r="AW83" s="980"/>
      <c r="AX83" s="980"/>
      <c r="AY83" s="980"/>
      <c r="AZ83" s="981"/>
      <c r="BA83" s="981"/>
      <c r="BB83" s="981"/>
      <c r="BC83" s="981"/>
      <c r="BD83" s="982"/>
      <c r="BE83" s="242"/>
      <c r="BF83" s="242"/>
      <c r="BG83" s="242"/>
      <c r="BH83" s="242"/>
      <c r="BI83" s="242"/>
      <c r="BJ83" s="242"/>
      <c r="BK83" s="242"/>
      <c r="BL83" s="242"/>
      <c r="BM83" s="242"/>
      <c r="BN83" s="242"/>
      <c r="BO83" s="242"/>
      <c r="BP83" s="242"/>
      <c r="BQ83" s="239">
        <v>77</v>
      </c>
      <c r="BR83" s="244"/>
      <c r="BS83" s="953"/>
      <c r="BT83" s="954"/>
      <c r="BU83" s="954"/>
      <c r="BV83" s="954"/>
      <c r="BW83" s="954"/>
      <c r="BX83" s="954"/>
      <c r="BY83" s="954"/>
      <c r="BZ83" s="954"/>
      <c r="CA83" s="954"/>
      <c r="CB83" s="954"/>
      <c r="CC83" s="954"/>
      <c r="CD83" s="954"/>
      <c r="CE83" s="954"/>
      <c r="CF83" s="954"/>
      <c r="CG83" s="964"/>
      <c r="CH83" s="965"/>
      <c r="CI83" s="966"/>
      <c r="CJ83" s="966"/>
      <c r="CK83" s="966"/>
      <c r="CL83" s="967"/>
      <c r="CM83" s="965"/>
      <c r="CN83" s="966"/>
      <c r="CO83" s="966"/>
      <c r="CP83" s="966"/>
      <c r="CQ83" s="967"/>
      <c r="CR83" s="965"/>
      <c r="CS83" s="966"/>
      <c r="CT83" s="966"/>
      <c r="CU83" s="966"/>
      <c r="CV83" s="967"/>
      <c r="CW83" s="965"/>
      <c r="CX83" s="966"/>
      <c r="CY83" s="966"/>
      <c r="CZ83" s="966"/>
      <c r="DA83" s="967"/>
      <c r="DB83" s="965"/>
      <c r="DC83" s="966"/>
      <c r="DD83" s="966"/>
      <c r="DE83" s="966"/>
      <c r="DF83" s="967"/>
      <c r="DG83" s="965"/>
      <c r="DH83" s="966"/>
      <c r="DI83" s="966"/>
      <c r="DJ83" s="966"/>
      <c r="DK83" s="967"/>
      <c r="DL83" s="965"/>
      <c r="DM83" s="966"/>
      <c r="DN83" s="966"/>
      <c r="DO83" s="966"/>
      <c r="DP83" s="967"/>
      <c r="DQ83" s="965"/>
      <c r="DR83" s="966"/>
      <c r="DS83" s="966"/>
      <c r="DT83" s="966"/>
      <c r="DU83" s="967"/>
      <c r="DV83" s="953"/>
      <c r="DW83" s="954"/>
      <c r="DX83" s="954"/>
      <c r="DY83" s="954"/>
      <c r="DZ83" s="955"/>
      <c r="EA83" s="230"/>
    </row>
    <row r="84" spans="1:131" ht="26.25" customHeight="1" x14ac:dyDescent="0.2">
      <c r="A84" s="239">
        <v>17</v>
      </c>
      <c r="B84" s="983"/>
      <c r="C84" s="984"/>
      <c r="D84" s="984"/>
      <c r="E84" s="984"/>
      <c r="F84" s="984"/>
      <c r="G84" s="984"/>
      <c r="H84" s="984"/>
      <c r="I84" s="984"/>
      <c r="J84" s="984"/>
      <c r="K84" s="984"/>
      <c r="L84" s="984"/>
      <c r="M84" s="984"/>
      <c r="N84" s="984"/>
      <c r="O84" s="984"/>
      <c r="P84" s="985"/>
      <c r="Q84" s="986"/>
      <c r="R84" s="980"/>
      <c r="S84" s="980"/>
      <c r="T84" s="980"/>
      <c r="U84" s="980"/>
      <c r="V84" s="980"/>
      <c r="W84" s="980"/>
      <c r="X84" s="980"/>
      <c r="Y84" s="980"/>
      <c r="Z84" s="980"/>
      <c r="AA84" s="980"/>
      <c r="AB84" s="980"/>
      <c r="AC84" s="980"/>
      <c r="AD84" s="980"/>
      <c r="AE84" s="980"/>
      <c r="AF84" s="980"/>
      <c r="AG84" s="980"/>
      <c r="AH84" s="980"/>
      <c r="AI84" s="980"/>
      <c r="AJ84" s="980"/>
      <c r="AK84" s="980"/>
      <c r="AL84" s="980"/>
      <c r="AM84" s="980"/>
      <c r="AN84" s="980"/>
      <c r="AO84" s="980"/>
      <c r="AP84" s="980"/>
      <c r="AQ84" s="980"/>
      <c r="AR84" s="980"/>
      <c r="AS84" s="980"/>
      <c r="AT84" s="980"/>
      <c r="AU84" s="980"/>
      <c r="AV84" s="980"/>
      <c r="AW84" s="980"/>
      <c r="AX84" s="980"/>
      <c r="AY84" s="980"/>
      <c r="AZ84" s="981"/>
      <c r="BA84" s="981"/>
      <c r="BB84" s="981"/>
      <c r="BC84" s="981"/>
      <c r="BD84" s="982"/>
      <c r="BE84" s="242"/>
      <c r="BF84" s="242"/>
      <c r="BG84" s="242"/>
      <c r="BH84" s="242"/>
      <c r="BI84" s="242"/>
      <c r="BJ84" s="242"/>
      <c r="BK84" s="242"/>
      <c r="BL84" s="242"/>
      <c r="BM84" s="242"/>
      <c r="BN84" s="242"/>
      <c r="BO84" s="242"/>
      <c r="BP84" s="242"/>
      <c r="BQ84" s="239">
        <v>78</v>
      </c>
      <c r="BR84" s="244"/>
      <c r="BS84" s="953"/>
      <c r="BT84" s="954"/>
      <c r="BU84" s="954"/>
      <c r="BV84" s="954"/>
      <c r="BW84" s="954"/>
      <c r="BX84" s="954"/>
      <c r="BY84" s="954"/>
      <c r="BZ84" s="954"/>
      <c r="CA84" s="954"/>
      <c r="CB84" s="954"/>
      <c r="CC84" s="954"/>
      <c r="CD84" s="954"/>
      <c r="CE84" s="954"/>
      <c r="CF84" s="954"/>
      <c r="CG84" s="964"/>
      <c r="CH84" s="965"/>
      <c r="CI84" s="966"/>
      <c r="CJ84" s="966"/>
      <c r="CK84" s="966"/>
      <c r="CL84" s="967"/>
      <c r="CM84" s="965"/>
      <c r="CN84" s="966"/>
      <c r="CO84" s="966"/>
      <c r="CP84" s="966"/>
      <c r="CQ84" s="967"/>
      <c r="CR84" s="965"/>
      <c r="CS84" s="966"/>
      <c r="CT84" s="966"/>
      <c r="CU84" s="966"/>
      <c r="CV84" s="967"/>
      <c r="CW84" s="965"/>
      <c r="CX84" s="966"/>
      <c r="CY84" s="966"/>
      <c r="CZ84" s="966"/>
      <c r="DA84" s="967"/>
      <c r="DB84" s="965"/>
      <c r="DC84" s="966"/>
      <c r="DD84" s="966"/>
      <c r="DE84" s="966"/>
      <c r="DF84" s="967"/>
      <c r="DG84" s="965"/>
      <c r="DH84" s="966"/>
      <c r="DI84" s="966"/>
      <c r="DJ84" s="966"/>
      <c r="DK84" s="967"/>
      <c r="DL84" s="965"/>
      <c r="DM84" s="966"/>
      <c r="DN84" s="966"/>
      <c r="DO84" s="966"/>
      <c r="DP84" s="967"/>
      <c r="DQ84" s="965"/>
      <c r="DR84" s="966"/>
      <c r="DS84" s="966"/>
      <c r="DT84" s="966"/>
      <c r="DU84" s="967"/>
      <c r="DV84" s="953"/>
      <c r="DW84" s="954"/>
      <c r="DX84" s="954"/>
      <c r="DY84" s="954"/>
      <c r="DZ84" s="955"/>
      <c r="EA84" s="230"/>
    </row>
    <row r="85" spans="1:131" ht="26.25" customHeight="1" x14ac:dyDescent="0.2">
      <c r="A85" s="239">
        <v>18</v>
      </c>
      <c r="B85" s="983"/>
      <c r="C85" s="984"/>
      <c r="D85" s="984"/>
      <c r="E85" s="984"/>
      <c r="F85" s="984"/>
      <c r="G85" s="984"/>
      <c r="H85" s="984"/>
      <c r="I85" s="984"/>
      <c r="J85" s="984"/>
      <c r="K85" s="984"/>
      <c r="L85" s="984"/>
      <c r="M85" s="984"/>
      <c r="N85" s="984"/>
      <c r="O85" s="984"/>
      <c r="P85" s="985"/>
      <c r="Q85" s="986"/>
      <c r="R85" s="980"/>
      <c r="S85" s="980"/>
      <c r="T85" s="980"/>
      <c r="U85" s="980"/>
      <c r="V85" s="980"/>
      <c r="W85" s="980"/>
      <c r="X85" s="980"/>
      <c r="Y85" s="980"/>
      <c r="Z85" s="980"/>
      <c r="AA85" s="980"/>
      <c r="AB85" s="980"/>
      <c r="AC85" s="980"/>
      <c r="AD85" s="980"/>
      <c r="AE85" s="980"/>
      <c r="AF85" s="980"/>
      <c r="AG85" s="980"/>
      <c r="AH85" s="980"/>
      <c r="AI85" s="980"/>
      <c r="AJ85" s="980"/>
      <c r="AK85" s="980"/>
      <c r="AL85" s="980"/>
      <c r="AM85" s="980"/>
      <c r="AN85" s="980"/>
      <c r="AO85" s="980"/>
      <c r="AP85" s="980"/>
      <c r="AQ85" s="980"/>
      <c r="AR85" s="980"/>
      <c r="AS85" s="980"/>
      <c r="AT85" s="980"/>
      <c r="AU85" s="980"/>
      <c r="AV85" s="980"/>
      <c r="AW85" s="980"/>
      <c r="AX85" s="980"/>
      <c r="AY85" s="980"/>
      <c r="AZ85" s="981"/>
      <c r="BA85" s="981"/>
      <c r="BB85" s="981"/>
      <c r="BC85" s="981"/>
      <c r="BD85" s="982"/>
      <c r="BE85" s="242"/>
      <c r="BF85" s="242"/>
      <c r="BG85" s="242"/>
      <c r="BH85" s="242"/>
      <c r="BI85" s="242"/>
      <c r="BJ85" s="242"/>
      <c r="BK85" s="242"/>
      <c r="BL85" s="242"/>
      <c r="BM85" s="242"/>
      <c r="BN85" s="242"/>
      <c r="BO85" s="242"/>
      <c r="BP85" s="242"/>
      <c r="BQ85" s="239">
        <v>79</v>
      </c>
      <c r="BR85" s="244"/>
      <c r="BS85" s="953"/>
      <c r="BT85" s="954"/>
      <c r="BU85" s="954"/>
      <c r="BV85" s="954"/>
      <c r="BW85" s="954"/>
      <c r="BX85" s="954"/>
      <c r="BY85" s="954"/>
      <c r="BZ85" s="954"/>
      <c r="CA85" s="954"/>
      <c r="CB85" s="954"/>
      <c r="CC85" s="954"/>
      <c r="CD85" s="954"/>
      <c r="CE85" s="954"/>
      <c r="CF85" s="954"/>
      <c r="CG85" s="964"/>
      <c r="CH85" s="965"/>
      <c r="CI85" s="966"/>
      <c r="CJ85" s="966"/>
      <c r="CK85" s="966"/>
      <c r="CL85" s="967"/>
      <c r="CM85" s="965"/>
      <c r="CN85" s="966"/>
      <c r="CO85" s="966"/>
      <c r="CP85" s="966"/>
      <c r="CQ85" s="967"/>
      <c r="CR85" s="965"/>
      <c r="CS85" s="966"/>
      <c r="CT85" s="966"/>
      <c r="CU85" s="966"/>
      <c r="CV85" s="967"/>
      <c r="CW85" s="965"/>
      <c r="CX85" s="966"/>
      <c r="CY85" s="966"/>
      <c r="CZ85" s="966"/>
      <c r="DA85" s="967"/>
      <c r="DB85" s="965"/>
      <c r="DC85" s="966"/>
      <c r="DD85" s="966"/>
      <c r="DE85" s="966"/>
      <c r="DF85" s="967"/>
      <c r="DG85" s="965"/>
      <c r="DH85" s="966"/>
      <c r="DI85" s="966"/>
      <c r="DJ85" s="966"/>
      <c r="DK85" s="967"/>
      <c r="DL85" s="965"/>
      <c r="DM85" s="966"/>
      <c r="DN85" s="966"/>
      <c r="DO85" s="966"/>
      <c r="DP85" s="967"/>
      <c r="DQ85" s="965"/>
      <c r="DR85" s="966"/>
      <c r="DS85" s="966"/>
      <c r="DT85" s="966"/>
      <c r="DU85" s="967"/>
      <c r="DV85" s="953"/>
      <c r="DW85" s="954"/>
      <c r="DX85" s="954"/>
      <c r="DY85" s="954"/>
      <c r="DZ85" s="955"/>
      <c r="EA85" s="230"/>
    </row>
    <row r="86" spans="1:131" ht="26.25" customHeight="1" x14ac:dyDescent="0.2">
      <c r="A86" s="239">
        <v>19</v>
      </c>
      <c r="B86" s="983"/>
      <c r="C86" s="984"/>
      <c r="D86" s="984"/>
      <c r="E86" s="984"/>
      <c r="F86" s="984"/>
      <c r="G86" s="984"/>
      <c r="H86" s="984"/>
      <c r="I86" s="984"/>
      <c r="J86" s="984"/>
      <c r="K86" s="984"/>
      <c r="L86" s="984"/>
      <c r="M86" s="984"/>
      <c r="N86" s="984"/>
      <c r="O86" s="984"/>
      <c r="P86" s="985"/>
      <c r="Q86" s="986"/>
      <c r="R86" s="980"/>
      <c r="S86" s="980"/>
      <c r="T86" s="980"/>
      <c r="U86" s="980"/>
      <c r="V86" s="980"/>
      <c r="W86" s="980"/>
      <c r="X86" s="980"/>
      <c r="Y86" s="980"/>
      <c r="Z86" s="980"/>
      <c r="AA86" s="980"/>
      <c r="AB86" s="980"/>
      <c r="AC86" s="980"/>
      <c r="AD86" s="980"/>
      <c r="AE86" s="980"/>
      <c r="AF86" s="980"/>
      <c r="AG86" s="980"/>
      <c r="AH86" s="980"/>
      <c r="AI86" s="980"/>
      <c r="AJ86" s="980"/>
      <c r="AK86" s="980"/>
      <c r="AL86" s="980"/>
      <c r="AM86" s="980"/>
      <c r="AN86" s="980"/>
      <c r="AO86" s="980"/>
      <c r="AP86" s="980"/>
      <c r="AQ86" s="980"/>
      <c r="AR86" s="980"/>
      <c r="AS86" s="980"/>
      <c r="AT86" s="980"/>
      <c r="AU86" s="980"/>
      <c r="AV86" s="980"/>
      <c r="AW86" s="980"/>
      <c r="AX86" s="980"/>
      <c r="AY86" s="980"/>
      <c r="AZ86" s="981"/>
      <c r="BA86" s="981"/>
      <c r="BB86" s="981"/>
      <c r="BC86" s="981"/>
      <c r="BD86" s="982"/>
      <c r="BE86" s="242"/>
      <c r="BF86" s="242"/>
      <c r="BG86" s="242"/>
      <c r="BH86" s="242"/>
      <c r="BI86" s="242"/>
      <c r="BJ86" s="242"/>
      <c r="BK86" s="242"/>
      <c r="BL86" s="242"/>
      <c r="BM86" s="242"/>
      <c r="BN86" s="242"/>
      <c r="BO86" s="242"/>
      <c r="BP86" s="242"/>
      <c r="BQ86" s="239">
        <v>80</v>
      </c>
      <c r="BR86" s="244"/>
      <c r="BS86" s="953"/>
      <c r="BT86" s="954"/>
      <c r="BU86" s="954"/>
      <c r="BV86" s="954"/>
      <c r="BW86" s="954"/>
      <c r="BX86" s="954"/>
      <c r="BY86" s="954"/>
      <c r="BZ86" s="954"/>
      <c r="CA86" s="954"/>
      <c r="CB86" s="954"/>
      <c r="CC86" s="954"/>
      <c r="CD86" s="954"/>
      <c r="CE86" s="954"/>
      <c r="CF86" s="954"/>
      <c r="CG86" s="964"/>
      <c r="CH86" s="965"/>
      <c r="CI86" s="966"/>
      <c r="CJ86" s="966"/>
      <c r="CK86" s="966"/>
      <c r="CL86" s="967"/>
      <c r="CM86" s="965"/>
      <c r="CN86" s="966"/>
      <c r="CO86" s="966"/>
      <c r="CP86" s="966"/>
      <c r="CQ86" s="967"/>
      <c r="CR86" s="965"/>
      <c r="CS86" s="966"/>
      <c r="CT86" s="966"/>
      <c r="CU86" s="966"/>
      <c r="CV86" s="967"/>
      <c r="CW86" s="965"/>
      <c r="CX86" s="966"/>
      <c r="CY86" s="966"/>
      <c r="CZ86" s="966"/>
      <c r="DA86" s="967"/>
      <c r="DB86" s="965"/>
      <c r="DC86" s="966"/>
      <c r="DD86" s="966"/>
      <c r="DE86" s="966"/>
      <c r="DF86" s="967"/>
      <c r="DG86" s="965"/>
      <c r="DH86" s="966"/>
      <c r="DI86" s="966"/>
      <c r="DJ86" s="966"/>
      <c r="DK86" s="967"/>
      <c r="DL86" s="965"/>
      <c r="DM86" s="966"/>
      <c r="DN86" s="966"/>
      <c r="DO86" s="966"/>
      <c r="DP86" s="967"/>
      <c r="DQ86" s="965"/>
      <c r="DR86" s="966"/>
      <c r="DS86" s="966"/>
      <c r="DT86" s="966"/>
      <c r="DU86" s="967"/>
      <c r="DV86" s="953"/>
      <c r="DW86" s="954"/>
      <c r="DX86" s="954"/>
      <c r="DY86" s="954"/>
      <c r="DZ86" s="955"/>
      <c r="EA86" s="230"/>
    </row>
    <row r="87" spans="1:131" ht="26.25" customHeight="1" x14ac:dyDescent="0.2">
      <c r="A87" s="245">
        <v>20</v>
      </c>
      <c r="B87" s="973"/>
      <c r="C87" s="974"/>
      <c r="D87" s="974"/>
      <c r="E87" s="974"/>
      <c r="F87" s="974"/>
      <c r="G87" s="974"/>
      <c r="H87" s="974"/>
      <c r="I87" s="974"/>
      <c r="J87" s="974"/>
      <c r="K87" s="974"/>
      <c r="L87" s="974"/>
      <c r="M87" s="974"/>
      <c r="N87" s="974"/>
      <c r="O87" s="974"/>
      <c r="P87" s="975"/>
      <c r="Q87" s="976"/>
      <c r="R87" s="977"/>
      <c r="S87" s="977"/>
      <c r="T87" s="977"/>
      <c r="U87" s="977"/>
      <c r="V87" s="977"/>
      <c r="W87" s="977"/>
      <c r="X87" s="977"/>
      <c r="Y87" s="977"/>
      <c r="Z87" s="977"/>
      <c r="AA87" s="977"/>
      <c r="AB87" s="977"/>
      <c r="AC87" s="977"/>
      <c r="AD87" s="977"/>
      <c r="AE87" s="977"/>
      <c r="AF87" s="977"/>
      <c r="AG87" s="977"/>
      <c r="AH87" s="977"/>
      <c r="AI87" s="977"/>
      <c r="AJ87" s="977"/>
      <c r="AK87" s="977"/>
      <c r="AL87" s="977"/>
      <c r="AM87" s="977"/>
      <c r="AN87" s="977"/>
      <c r="AO87" s="977"/>
      <c r="AP87" s="977"/>
      <c r="AQ87" s="977"/>
      <c r="AR87" s="977"/>
      <c r="AS87" s="977"/>
      <c r="AT87" s="977"/>
      <c r="AU87" s="977"/>
      <c r="AV87" s="977"/>
      <c r="AW87" s="977"/>
      <c r="AX87" s="977"/>
      <c r="AY87" s="977"/>
      <c r="AZ87" s="978"/>
      <c r="BA87" s="978"/>
      <c r="BB87" s="978"/>
      <c r="BC87" s="978"/>
      <c r="BD87" s="979"/>
      <c r="BE87" s="242"/>
      <c r="BF87" s="242"/>
      <c r="BG87" s="242"/>
      <c r="BH87" s="242"/>
      <c r="BI87" s="242"/>
      <c r="BJ87" s="242"/>
      <c r="BK87" s="242"/>
      <c r="BL87" s="242"/>
      <c r="BM87" s="242"/>
      <c r="BN87" s="242"/>
      <c r="BO87" s="242"/>
      <c r="BP87" s="242"/>
      <c r="BQ87" s="239">
        <v>81</v>
      </c>
      <c r="BR87" s="244"/>
      <c r="BS87" s="953"/>
      <c r="BT87" s="954"/>
      <c r="BU87" s="954"/>
      <c r="BV87" s="954"/>
      <c r="BW87" s="954"/>
      <c r="BX87" s="954"/>
      <c r="BY87" s="954"/>
      <c r="BZ87" s="954"/>
      <c r="CA87" s="954"/>
      <c r="CB87" s="954"/>
      <c r="CC87" s="954"/>
      <c r="CD87" s="954"/>
      <c r="CE87" s="954"/>
      <c r="CF87" s="954"/>
      <c r="CG87" s="964"/>
      <c r="CH87" s="965"/>
      <c r="CI87" s="966"/>
      <c r="CJ87" s="966"/>
      <c r="CK87" s="966"/>
      <c r="CL87" s="967"/>
      <c r="CM87" s="965"/>
      <c r="CN87" s="966"/>
      <c r="CO87" s="966"/>
      <c r="CP87" s="966"/>
      <c r="CQ87" s="967"/>
      <c r="CR87" s="965"/>
      <c r="CS87" s="966"/>
      <c r="CT87" s="966"/>
      <c r="CU87" s="966"/>
      <c r="CV87" s="967"/>
      <c r="CW87" s="965"/>
      <c r="CX87" s="966"/>
      <c r="CY87" s="966"/>
      <c r="CZ87" s="966"/>
      <c r="DA87" s="967"/>
      <c r="DB87" s="965"/>
      <c r="DC87" s="966"/>
      <c r="DD87" s="966"/>
      <c r="DE87" s="966"/>
      <c r="DF87" s="967"/>
      <c r="DG87" s="965"/>
      <c r="DH87" s="966"/>
      <c r="DI87" s="966"/>
      <c r="DJ87" s="966"/>
      <c r="DK87" s="967"/>
      <c r="DL87" s="965"/>
      <c r="DM87" s="966"/>
      <c r="DN87" s="966"/>
      <c r="DO87" s="966"/>
      <c r="DP87" s="967"/>
      <c r="DQ87" s="965"/>
      <c r="DR87" s="966"/>
      <c r="DS87" s="966"/>
      <c r="DT87" s="966"/>
      <c r="DU87" s="967"/>
      <c r="DV87" s="953"/>
      <c r="DW87" s="954"/>
      <c r="DX87" s="954"/>
      <c r="DY87" s="954"/>
      <c r="DZ87" s="955"/>
      <c r="EA87" s="230"/>
    </row>
    <row r="88" spans="1:131" ht="26.25" customHeight="1" thickBot="1" x14ac:dyDescent="0.25">
      <c r="A88" s="241" t="s">
        <v>389</v>
      </c>
      <c r="B88" s="945" t="s">
        <v>419</v>
      </c>
      <c r="C88" s="946"/>
      <c r="D88" s="946"/>
      <c r="E88" s="946"/>
      <c r="F88" s="946"/>
      <c r="G88" s="946"/>
      <c r="H88" s="946"/>
      <c r="I88" s="946"/>
      <c r="J88" s="946"/>
      <c r="K88" s="946"/>
      <c r="L88" s="946"/>
      <c r="M88" s="946"/>
      <c r="N88" s="946"/>
      <c r="O88" s="946"/>
      <c r="P88" s="956"/>
      <c r="Q88" s="971"/>
      <c r="R88" s="972"/>
      <c r="S88" s="972"/>
      <c r="T88" s="972"/>
      <c r="U88" s="972"/>
      <c r="V88" s="972"/>
      <c r="W88" s="972"/>
      <c r="X88" s="972"/>
      <c r="Y88" s="972"/>
      <c r="Z88" s="972"/>
      <c r="AA88" s="972"/>
      <c r="AB88" s="972"/>
      <c r="AC88" s="972"/>
      <c r="AD88" s="972"/>
      <c r="AE88" s="972"/>
      <c r="AF88" s="968">
        <v>15276</v>
      </c>
      <c r="AG88" s="968"/>
      <c r="AH88" s="968"/>
      <c r="AI88" s="968"/>
      <c r="AJ88" s="968"/>
      <c r="AK88" s="972"/>
      <c r="AL88" s="972"/>
      <c r="AM88" s="972"/>
      <c r="AN88" s="972"/>
      <c r="AO88" s="972"/>
      <c r="AP88" s="968">
        <v>3289</v>
      </c>
      <c r="AQ88" s="968"/>
      <c r="AR88" s="968"/>
      <c r="AS88" s="968"/>
      <c r="AT88" s="968"/>
      <c r="AU88" s="968"/>
      <c r="AV88" s="968"/>
      <c r="AW88" s="968"/>
      <c r="AX88" s="968"/>
      <c r="AY88" s="968"/>
      <c r="AZ88" s="969"/>
      <c r="BA88" s="969"/>
      <c r="BB88" s="969"/>
      <c r="BC88" s="969"/>
      <c r="BD88" s="970"/>
      <c r="BE88" s="242"/>
      <c r="BF88" s="242"/>
      <c r="BG88" s="242"/>
      <c r="BH88" s="242"/>
      <c r="BI88" s="242"/>
      <c r="BJ88" s="242"/>
      <c r="BK88" s="242"/>
      <c r="BL88" s="242"/>
      <c r="BM88" s="242"/>
      <c r="BN88" s="242"/>
      <c r="BO88" s="242"/>
      <c r="BP88" s="242"/>
      <c r="BQ88" s="239">
        <v>82</v>
      </c>
      <c r="BR88" s="244"/>
      <c r="BS88" s="953"/>
      <c r="BT88" s="954"/>
      <c r="BU88" s="954"/>
      <c r="BV88" s="954"/>
      <c r="BW88" s="954"/>
      <c r="BX88" s="954"/>
      <c r="BY88" s="954"/>
      <c r="BZ88" s="954"/>
      <c r="CA88" s="954"/>
      <c r="CB88" s="954"/>
      <c r="CC88" s="954"/>
      <c r="CD88" s="954"/>
      <c r="CE88" s="954"/>
      <c r="CF88" s="954"/>
      <c r="CG88" s="964"/>
      <c r="CH88" s="965"/>
      <c r="CI88" s="966"/>
      <c r="CJ88" s="966"/>
      <c r="CK88" s="966"/>
      <c r="CL88" s="967"/>
      <c r="CM88" s="965"/>
      <c r="CN88" s="966"/>
      <c r="CO88" s="966"/>
      <c r="CP88" s="966"/>
      <c r="CQ88" s="967"/>
      <c r="CR88" s="965"/>
      <c r="CS88" s="966"/>
      <c r="CT88" s="966"/>
      <c r="CU88" s="966"/>
      <c r="CV88" s="967"/>
      <c r="CW88" s="965"/>
      <c r="CX88" s="966"/>
      <c r="CY88" s="966"/>
      <c r="CZ88" s="966"/>
      <c r="DA88" s="967"/>
      <c r="DB88" s="965"/>
      <c r="DC88" s="966"/>
      <c r="DD88" s="966"/>
      <c r="DE88" s="966"/>
      <c r="DF88" s="967"/>
      <c r="DG88" s="965"/>
      <c r="DH88" s="966"/>
      <c r="DI88" s="966"/>
      <c r="DJ88" s="966"/>
      <c r="DK88" s="967"/>
      <c r="DL88" s="965"/>
      <c r="DM88" s="966"/>
      <c r="DN88" s="966"/>
      <c r="DO88" s="966"/>
      <c r="DP88" s="967"/>
      <c r="DQ88" s="965"/>
      <c r="DR88" s="966"/>
      <c r="DS88" s="966"/>
      <c r="DT88" s="966"/>
      <c r="DU88" s="967"/>
      <c r="DV88" s="953"/>
      <c r="DW88" s="954"/>
      <c r="DX88" s="954"/>
      <c r="DY88" s="954"/>
      <c r="DZ88" s="955"/>
      <c r="EA88" s="230"/>
    </row>
    <row r="89" spans="1:131" ht="26.25" hidden="1" customHeight="1" x14ac:dyDescent="0.2">
      <c r="A89" s="246"/>
      <c r="B89" s="247"/>
      <c r="C89" s="247"/>
      <c r="D89" s="247"/>
      <c r="E89" s="247"/>
      <c r="F89" s="247"/>
      <c r="G89" s="247"/>
      <c r="H89" s="247"/>
      <c r="I89" s="247"/>
      <c r="J89" s="247"/>
      <c r="K89" s="247"/>
      <c r="L89" s="247"/>
      <c r="M89" s="247"/>
      <c r="N89" s="247"/>
      <c r="O89" s="247"/>
      <c r="P89" s="247"/>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249"/>
      <c r="BA89" s="249"/>
      <c r="BB89" s="249"/>
      <c r="BC89" s="249"/>
      <c r="BD89" s="249"/>
      <c r="BE89" s="242"/>
      <c r="BF89" s="242"/>
      <c r="BG89" s="242"/>
      <c r="BH89" s="242"/>
      <c r="BI89" s="242"/>
      <c r="BJ89" s="242"/>
      <c r="BK89" s="242"/>
      <c r="BL89" s="242"/>
      <c r="BM89" s="242"/>
      <c r="BN89" s="242"/>
      <c r="BO89" s="242"/>
      <c r="BP89" s="242"/>
      <c r="BQ89" s="239">
        <v>83</v>
      </c>
      <c r="BR89" s="244"/>
      <c r="BS89" s="953"/>
      <c r="BT89" s="954"/>
      <c r="BU89" s="954"/>
      <c r="BV89" s="954"/>
      <c r="BW89" s="954"/>
      <c r="BX89" s="954"/>
      <c r="BY89" s="954"/>
      <c r="BZ89" s="954"/>
      <c r="CA89" s="954"/>
      <c r="CB89" s="954"/>
      <c r="CC89" s="954"/>
      <c r="CD89" s="954"/>
      <c r="CE89" s="954"/>
      <c r="CF89" s="954"/>
      <c r="CG89" s="964"/>
      <c r="CH89" s="965"/>
      <c r="CI89" s="966"/>
      <c r="CJ89" s="966"/>
      <c r="CK89" s="966"/>
      <c r="CL89" s="967"/>
      <c r="CM89" s="965"/>
      <c r="CN89" s="966"/>
      <c r="CO89" s="966"/>
      <c r="CP89" s="966"/>
      <c r="CQ89" s="967"/>
      <c r="CR89" s="965"/>
      <c r="CS89" s="966"/>
      <c r="CT89" s="966"/>
      <c r="CU89" s="966"/>
      <c r="CV89" s="967"/>
      <c r="CW89" s="965"/>
      <c r="CX89" s="966"/>
      <c r="CY89" s="966"/>
      <c r="CZ89" s="966"/>
      <c r="DA89" s="967"/>
      <c r="DB89" s="965"/>
      <c r="DC89" s="966"/>
      <c r="DD89" s="966"/>
      <c r="DE89" s="966"/>
      <c r="DF89" s="967"/>
      <c r="DG89" s="965"/>
      <c r="DH89" s="966"/>
      <c r="DI89" s="966"/>
      <c r="DJ89" s="966"/>
      <c r="DK89" s="967"/>
      <c r="DL89" s="965"/>
      <c r="DM89" s="966"/>
      <c r="DN89" s="966"/>
      <c r="DO89" s="966"/>
      <c r="DP89" s="967"/>
      <c r="DQ89" s="965"/>
      <c r="DR89" s="966"/>
      <c r="DS89" s="966"/>
      <c r="DT89" s="966"/>
      <c r="DU89" s="967"/>
      <c r="DV89" s="953"/>
      <c r="DW89" s="954"/>
      <c r="DX89" s="954"/>
      <c r="DY89" s="954"/>
      <c r="DZ89" s="955"/>
      <c r="EA89" s="230"/>
    </row>
    <row r="90" spans="1:131" ht="26.25" hidden="1" customHeight="1" x14ac:dyDescent="0.2">
      <c r="A90" s="246"/>
      <c r="B90" s="247"/>
      <c r="C90" s="247"/>
      <c r="D90" s="247"/>
      <c r="E90" s="247"/>
      <c r="F90" s="247"/>
      <c r="G90" s="247"/>
      <c r="H90" s="247"/>
      <c r="I90" s="247"/>
      <c r="J90" s="247"/>
      <c r="K90" s="247"/>
      <c r="L90" s="247"/>
      <c r="M90" s="247"/>
      <c r="N90" s="247"/>
      <c r="O90" s="247"/>
      <c r="P90" s="247"/>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249"/>
      <c r="BA90" s="249"/>
      <c r="BB90" s="249"/>
      <c r="BC90" s="249"/>
      <c r="BD90" s="249"/>
      <c r="BE90" s="242"/>
      <c r="BF90" s="242"/>
      <c r="BG90" s="242"/>
      <c r="BH90" s="242"/>
      <c r="BI90" s="242"/>
      <c r="BJ90" s="242"/>
      <c r="BK90" s="242"/>
      <c r="BL90" s="242"/>
      <c r="BM90" s="242"/>
      <c r="BN90" s="242"/>
      <c r="BO90" s="242"/>
      <c r="BP90" s="242"/>
      <c r="BQ90" s="239">
        <v>84</v>
      </c>
      <c r="BR90" s="244"/>
      <c r="BS90" s="953"/>
      <c r="BT90" s="954"/>
      <c r="BU90" s="954"/>
      <c r="BV90" s="954"/>
      <c r="BW90" s="954"/>
      <c r="BX90" s="954"/>
      <c r="BY90" s="954"/>
      <c r="BZ90" s="954"/>
      <c r="CA90" s="954"/>
      <c r="CB90" s="954"/>
      <c r="CC90" s="954"/>
      <c r="CD90" s="954"/>
      <c r="CE90" s="954"/>
      <c r="CF90" s="954"/>
      <c r="CG90" s="964"/>
      <c r="CH90" s="965"/>
      <c r="CI90" s="966"/>
      <c r="CJ90" s="966"/>
      <c r="CK90" s="966"/>
      <c r="CL90" s="967"/>
      <c r="CM90" s="965"/>
      <c r="CN90" s="966"/>
      <c r="CO90" s="966"/>
      <c r="CP90" s="966"/>
      <c r="CQ90" s="967"/>
      <c r="CR90" s="965"/>
      <c r="CS90" s="966"/>
      <c r="CT90" s="966"/>
      <c r="CU90" s="966"/>
      <c r="CV90" s="967"/>
      <c r="CW90" s="965"/>
      <c r="CX90" s="966"/>
      <c r="CY90" s="966"/>
      <c r="CZ90" s="966"/>
      <c r="DA90" s="967"/>
      <c r="DB90" s="965"/>
      <c r="DC90" s="966"/>
      <c r="DD90" s="966"/>
      <c r="DE90" s="966"/>
      <c r="DF90" s="967"/>
      <c r="DG90" s="965"/>
      <c r="DH90" s="966"/>
      <c r="DI90" s="966"/>
      <c r="DJ90" s="966"/>
      <c r="DK90" s="967"/>
      <c r="DL90" s="965"/>
      <c r="DM90" s="966"/>
      <c r="DN90" s="966"/>
      <c r="DO90" s="966"/>
      <c r="DP90" s="967"/>
      <c r="DQ90" s="965"/>
      <c r="DR90" s="966"/>
      <c r="DS90" s="966"/>
      <c r="DT90" s="966"/>
      <c r="DU90" s="967"/>
      <c r="DV90" s="953"/>
      <c r="DW90" s="954"/>
      <c r="DX90" s="954"/>
      <c r="DY90" s="954"/>
      <c r="DZ90" s="955"/>
      <c r="EA90" s="230"/>
    </row>
    <row r="91" spans="1:131" ht="26.25" hidden="1" customHeight="1" x14ac:dyDescent="0.2">
      <c r="A91" s="246"/>
      <c r="B91" s="247"/>
      <c r="C91" s="247"/>
      <c r="D91" s="247"/>
      <c r="E91" s="247"/>
      <c r="F91" s="247"/>
      <c r="G91" s="247"/>
      <c r="H91" s="247"/>
      <c r="I91" s="247"/>
      <c r="J91" s="247"/>
      <c r="K91" s="247"/>
      <c r="L91" s="247"/>
      <c r="M91" s="247"/>
      <c r="N91" s="247"/>
      <c r="O91" s="247"/>
      <c r="P91" s="247"/>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8"/>
      <c r="AZ91" s="249"/>
      <c r="BA91" s="249"/>
      <c r="BB91" s="249"/>
      <c r="BC91" s="249"/>
      <c r="BD91" s="249"/>
      <c r="BE91" s="242"/>
      <c r="BF91" s="242"/>
      <c r="BG91" s="242"/>
      <c r="BH91" s="242"/>
      <c r="BI91" s="242"/>
      <c r="BJ91" s="242"/>
      <c r="BK91" s="242"/>
      <c r="BL91" s="242"/>
      <c r="BM91" s="242"/>
      <c r="BN91" s="242"/>
      <c r="BO91" s="242"/>
      <c r="BP91" s="242"/>
      <c r="BQ91" s="239">
        <v>85</v>
      </c>
      <c r="BR91" s="244"/>
      <c r="BS91" s="953"/>
      <c r="BT91" s="954"/>
      <c r="BU91" s="954"/>
      <c r="BV91" s="954"/>
      <c r="BW91" s="954"/>
      <c r="BX91" s="954"/>
      <c r="BY91" s="954"/>
      <c r="BZ91" s="954"/>
      <c r="CA91" s="954"/>
      <c r="CB91" s="954"/>
      <c r="CC91" s="954"/>
      <c r="CD91" s="954"/>
      <c r="CE91" s="954"/>
      <c r="CF91" s="954"/>
      <c r="CG91" s="964"/>
      <c r="CH91" s="965"/>
      <c r="CI91" s="966"/>
      <c r="CJ91" s="966"/>
      <c r="CK91" s="966"/>
      <c r="CL91" s="967"/>
      <c r="CM91" s="965"/>
      <c r="CN91" s="966"/>
      <c r="CO91" s="966"/>
      <c r="CP91" s="966"/>
      <c r="CQ91" s="967"/>
      <c r="CR91" s="965"/>
      <c r="CS91" s="966"/>
      <c r="CT91" s="966"/>
      <c r="CU91" s="966"/>
      <c r="CV91" s="967"/>
      <c r="CW91" s="965"/>
      <c r="CX91" s="966"/>
      <c r="CY91" s="966"/>
      <c r="CZ91" s="966"/>
      <c r="DA91" s="967"/>
      <c r="DB91" s="965"/>
      <c r="DC91" s="966"/>
      <c r="DD91" s="966"/>
      <c r="DE91" s="966"/>
      <c r="DF91" s="967"/>
      <c r="DG91" s="965"/>
      <c r="DH91" s="966"/>
      <c r="DI91" s="966"/>
      <c r="DJ91" s="966"/>
      <c r="DK91" s="967"/>
      <c r="DL91" s="965"/>
      <c r="DM91" s="966"/>
      <c r="DN91" s="966"/>
      <c r="DO91" s="966"/>
      <c r="DP91" s="967"/>
      <c r="DQ91" s="965"/>
      <c r="DR91" s="966"/>
      <c r="DS91" s="966"/>
      <c r="DT91" s="966"/>
      <c r="DU91" s="967"/>
      <c r="DV91" s="953"/>
      <c r="DW91" s="954"/>
      <c r="DX91" s="954"/>
      <c r="DY91" s="954"/>
      <c r="DZ91" s="955"/>
      <c r="EA91" s="230"/>
    </row>
    <row r="92" spans="1:131" ht="26.25" hidden="1" customHeight="1" x14ac:dyDescent="0.2">
      <c r="A92" s="246"/>
      <c r="B92" s="247"/>
      <c r="C92" s="247"/>
      <c r="D92" s="247"/>
      <c r="E92" s="247"/>
      <c r="F92" s="247"/>
      <c r="G92" s="247"/>
      <c r="H92" s="247"/>
      <c r="I92" s="247"/>
      <c r="J92" s="247"/>
      <c r="K92" s="247"/>
      <c r="L92" s="247"/>
      <c r="M92" s="247"/>
      <c r="N92" s="247"/>
      <c r="O92" s="247"/>
      <c r="P92" s="247"/>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8"/>
      <c r="AR92" s="248"/>
      <c r="AS92" s="248"/>
      <c r="AT92" s="248"/>
      <c r="AU92" s="248"/>
      <c r="AV92" s="248"/>
      <c r="AW92" s="248"/>
      <c r="AX92" s="248"/>
      <c r="AY92" s="248"/>
      <c r="AZ92" s="249"/>
      <c r="BA92" s="249"/>
      <c r="BB92" s="249"/>
      <c r="BC92" s="249"/>
      <c r="BD92" s="249"/>
      <c r="BE92" s="242"/>
      <c r="BF92" s="242"/>
      <c r="BG92" s="242"/>
      <c r="BH92" s="242"/>
      <c r="BI92" s="242"/>
      <c r="BJ92" s="242"/>
      <c r="BK92" s="242"/>
      <c r="BL92" s="242"/>
      <c r="BM92" s="242"/>
      <c r="BN92" s="242"/>
      <c r="BO92" s="242"/>
      <c r="BP92" s="242"/>
      <c r="BQ92" s="239">
        <v>86</v>
      </c>
      <c r="BR92" s="244"/>
      <c r="BS92" s="953"/>
      <c r="BT92" s="954"/>
      <c r="BU92" s="954"/>
      <c r="BV92" s="954"/>
      <c r="BW92" s="954"/>
      <c r="BX92" s="954"/>
      <c r="BY92" s="954"/>
      <c r="BZ92" s="954"/>
      <c r="CA92" s="954"/>
      <c r="CB92" s="954"/>
      <c r="CC92" s="954"/>
      <c r="CD92" s="954"/>
      <c r="CE92" s="954"/>
      <c r="CF92" s="954"/>
      <c r="CG92" s="964"/>
      <c r="CH92" s="965"/>
      <c r="CI92" s="966"/>
      <c r="CJ92" s="966"/>
      <c r="CK92" s="966"/>
      <c r="CL92" s="967"/>
      <c r="CM92" s="965"/>
      <c r="CN92" s="966"/>
      <c r="CO92" s="966"/>
      <c r="CP92" s="966"/>
      <c r="CQ92" s="967"/>
      <c r="CR92" s="965"/>
      <c r="CS92" s="966"/>
      <c r="CT92" s="966"/>
      <c r="CU92" s="966"/>
      <c r="CV92" s="967"/>
      <c r="CW92" s="965"/>
      <c r="CX92" s="966"/>
      <c r="CY92" s="966"/>
      <c r="CZ92" s="966"/>
      <c r="DA92" s="967"/>
      <c r="DB92" s="965"/>
      <c r="DC92" s="966"/>
      <c r="DD92" s="966"/>
      <c r="DE92" s="966"/>
      <c r="DF92" s="967"/>
      <c r="DG92" s="965"/>
      <c r="DH92" s="966"/>
      <c r="DI92" s="966"/>
      <c r="DJ92" s="966"/>
      <c r="DK92" s="967"/>
      <c r="DL92" s="965"/>
      <c r="DM92" s="966"/>
      <c r="DN92" s="966"/>
      <c r="DO92" s="966"/>
      <c r="DP92" s="967"/>
      <c r="DQ92" s="965"/>
      <c r="DR92" s="966"/>
      <c r="DS92" s="966"/>
      <c r="DT92" s="966"/>
      <c r="DU92" s="967"/>
      <c r="DV92" s="953"/>
      <c r="DW92" s="954"/>
      <c r="DX92" s="954"/>
      <c r="DY92" s="954"/>
      <c r="DZ92" s="955"/>
      <c r="EA92" s="230"/>
    </row>
    <row r="93" spans="1:131" ht="26.25" hidden="1" customHeight="1" x14ac:dyDescent="0.2">
      <c r="A93" s="246"/>
      <c r="B93" s="247"/>
      <c r="C93" s="247"/>
      <c r="D93" s="247"/>
      <c r="E93" s="247"/>
      <c r="F93" s="247"/>
      <c r="G93" s="247"/>
      <c r="H93" s="247"/>
      <c r="I93" s="247"/>
      <c r="J93" s="247"/>
      <c r="K93" s="247"/>
      <c r="L93" s="247"/>
      <c r="M93" s="247"/>
      <c r="N93" s="247"/>
      <c r="O93" s="247"/>
      <c r="P93" s="247"/>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9"/>
      <c r="BA93" s="249"/>
      <c r="BB93" s="249"/>
      <c r="BC93" s="249"/>
      <c r="BD93" s="249"/>
      <c r="BE93" s="242"/>
      <c r="BF93" s="242"/>
      <c r="BG93" s="242"/>
      <c r="BH93" s="242"/>
      <c r="BI93" s="242"/>
      <c r="BJ93" s="242"/>
      <c r="BK93" s="242"/>
      <c r="BL93" s="242"/>
      <c r="BM93" s="242"/>
      <c r="BN93" s="242"/>
      <c r="BO93" s="242"/>
      <c r="BP93" s="242"/>
      <c r="BQ93" s="239">
        <v>87</v>
      </c>
      <c r="BR93" s="244"/>
      <c r="BS93" s="953"/>
      <c r="BT93" s="954"/>
      <c r="BU93" s="954"/>
      <c r="BV93" s="954"/>
      <c r="BW93" s="954"/>
      <c r="BX93" s="954"/>
      <c r="BY93" s="954"/>
      <c r="BZ93" s="954"/>
      <c r="CA93" s="954"/>
      <c r="CB93" s="954"/>
      <c r="CC93" s="954"/>
      <c r="CD93" s="954"/>
      <c r="CE93" s="954"/>
      <c r="CF93" s="954"/>
      <c r="CG93" s="964"/>
      <c r="CH93" s="965"/>
      <c r="CI93" s="966"/>
      <c r="CJ93" s="966"/>
      <c r="CK93" s="966"/>
      <c r="CL93" s="967"/>
      <c r="CM93" s="965"/>
      <c r="CN93" s="966"/>
      <c r="CO93" s="966"/>
      <c r="CP93" s="966"/>
      <c r="CQ93" s="967"/>
      <c r="CR93" s="965"/>
      <c r="CS93" s="966"/>
      <c r="CT93" s="966"/>
      <c r="CU93" s="966"/>
      <c r="CV93" s="967"/>
      <c r="CW93" s="965"/>
      <c r="CX93" s="966"/>
      <c r="CY93" s="966"/>
      <c r="CZ93" s="966"/>
      <c r="DA93" s="967"/>
      <c r="DB93" s="965"/>
      <c r="DC93" s="966"/>
      <c r="DD93" s="966"/>
      <c r="DE93" s="966"/>
      <c r="DF93" s="967"/>
      <c r="DG93" s="965"/>
      <c r="DH93" s="966"/>
      <c r="DI93" s="966"/>
      <c r="DJ93" s="966"/>
      <c r="DK93" s="967"/>
      <c r="DL93" s="965"/>
      <c r="DM93" s="966"/>
      <c r="DN93" s="966"/>
      <c r="DO93" s="966"/>
      <c r="DP93" s="967"/>
      <c r="DQ93" s="965"/>
      <c r="DR93" s="966"/>
      <c r="DS93" s="966"/>
      <c r="DT93" s="966"/>
      <c r="DU93" s="967"/>
      <c r="DV93" s="953"/>
      <c r="DW93" s="954"/>
      <c r="DX93" s="954"/>
      <c r="DY93" s="954"/>
      <c r="DZ93" s="955"/>
      <c r="EA93" s="230"/>
    </row>
    <row r="94" spans="1:131" ht="26.25" hidden="1" customHeight="1" x14ac:dyDescent="0.2">
      <c r="A94" s="246"/>
      <c r="B94" s="247"/>
      <c r="C94" s="247"/>
      <c r="D94" s="247"/>
      <c r="E94" s="247"/>
      <c r="F94" s="247"/>
      <c r="G94" s="247"/>
      <c r="H94" s="247"/>
      <c r="I94" s="247"/>
      <c r="J94" s="247"/>
      <c r="K94" s="247"/>
      <c r="L94" s="247"/>
      <c r="M94" s="247"/>
      <c r="N94" s="247"/>
      <c r="O94" s="247"/>
      <c r="P94" s="247"/>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9"/>
      <c r="BA94" s="249"/>
      <c r="BB94" s="249"/>
      <c r="BC94" s="249"/>
      <c r="BD94" s="249"/>
      <c r="BE94" s="242"/>
      <c r="BF94" s="242"/>
      <c r="BG94" s="242"/>
      <c r="BH94" s="242"/>
      <c r="BI94" s="242"/>
      <c r="BJ94" s="242"/>
      <c r="BK94" s="242"/>
      <c r="BL94" s="242"/>
      <c r="BM94" s="242"/>
      <c r="BN94" s="242"/>
      <c r="BO94" s="242"/>
      <c r="BP94" s="242"/>
      <c r="BQ94" s="239">
        <v>88</v>
      </c>
      <c r="BR94" s="244"/>
      <c r="BS94" s="953"/>
      <c r="BT94" s="954"/>
      <c r="BU94" s="954"/>
      <c r="BV94" s="954"/>
      <c r="BW94" s="954"/>
      <c r="BX94" s="954"/>
      <c r="BY94" s="954"/>
      <c r="BZ94" s="954"/>
      <c r="CA94" s="954"/>
      <c r="CB94" s="954"/>
      <c r="CC94" s="954"/>
      <c r="CD94" s="954"/>
      <c r="CE94" s="954"/>
      <c r="CF94" s="954"/>
      <c r="CG94" s="964"/>
      <c r="CH94" s="965"/>
      <c r="CI94" s="966"/>
      <c r="CJ94" s="966"/>
      <c r="CK94" s="966"/>
      <c r="CL94" s="967"/>
      <c r="CM94" s="965"/>
      <c r="CN94" s="966"/>
      <c r="CO94" s="966"/>
      <c r="CP94" s="966"/>
      <c r="CQ94" s="967"/>
      <c r="CR94" s="965"/>
      <c r="CS94" s="966"/>
      <c r="CT94" s="966"/>
      <c r="CU94" s="966"/>
      <c r="CV94" s="967"/>
      <c r="CW94" s="965"/>
      <c r="CX94" s="966"/>
      <c r="CY94" s="966"/>
      <c r="CZ94" s="966"/>
      <c r="DA94" s="967"/>
      <c r="DB94" s="965"/>
      <c r="DC94" s="966"/>
      <c r="DD94" s="966"/>
      <c r="DE94" s="966"/>
      <c r="DF94" s="967"/>
      <c r="DG94" s="965"/>
      <c r="DH94" s="966"/>
      <c r="DI94" s="966"/>
      <c r="DJ94" s="966"/>
      <c r="DK94" s="967"/>
      <c r="DL94" s="965"/>
      <c r="DM94" s="966"/>
      <c r="DN94" s="966"/>
      <c r="DO94" s="966"/>
      <c r="DP94" s="967"/>
      <c r="DQ94" s="965"/>
      <c r="DR94" s="966"/>
      <c r="DS94" s="966"/>
      <c r="DT94" s="966"/>
      <c r="DU94" s="967"/>
      <c r="DV94" s="953"/>
      <c r="DW94" s="954"/>
      <c r="DX94" s="954"/>
      <c r="DY94" s="954"/>
      <c r="DZ94" s="955"/>
      <c r="EA94" s="230"/>
    </row>
    <row r="95" spans="1:131" ht="26.25" hidden="1" customHeight="1" x14ac:dyDescent="0.2">
      <c r="A95" s="246"/>
      <c r="B95" s="247"/>
      <c r="C95" s="247"/>
      <c r="D95" s="247"/>
      <c r="E95" s="247"/>
      <c r="F95" s="247"/>
      <c r="G95" s="247"/>
      <c r="H95" s="247"/>
      <c r="I95" s="247"/>
      <c r="J95" s="247"/>
      <c r="K95" s="247"/>
      <c r="L95" s="247"/>
      <c r="M95" s="247"/>
      <c r="N95" s="247"/>
      <c r="O95" s="247"/>
      <c r="P95" s="247"/>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9"/>
      <c r="BA95" s="249"/>
      <c r="BB95" s="249"/>
      <c r="BC95" s="249"/>
      <c r="BD95" s="249"/>
      <c r="BE95" s="242"/>
      <c r="BF95" s="242"/>
      <c r="BG95" s="242"/>
      <c r="BH95" s="242"/>
      <c r="BI95" s="242"/>
      <c r="BJ95" s="242"/>
      <c r="BK95" s="242"/>
      <c r="BL95" s="242"/>
      <c r="BM95" s="242"/>
      <c r="BN95" s="242"/>
      <c r="BO95" s="242"/>
      <c r="BP95" s="242"/>
      <c r="BQ95" s="239">
        <v>89</v>
      </c>
      <c r="BR95" s="244"/>
      <c r="BS95" s="953"/>
      <c r="BT95" s="954"/>
      <c r="BU95" s="954"/>
      <c r="BV95" s="954"/>
      <c r="BW95" s="954"/>
      <c r="BX95" s="954"/>
      <c r="BY95" s="954"/>
      <c r="BZ95" s="954"/>
      <c r="CA95" s="954"/>
      <c r="CB95" s="954"/>
      <c r="CC95" s="954"/>
      <c r="CD95" s="954"/>
      <c r="CE95" s="954"/>
      <c r="CF95" s="954"/>
      <c r="CG95" s="964"/>
      <c r="CH95" s="965"/>
      <c r="CI95" s="966"/>
      <c r="CJ95" s="966"/>
      <c r="CK95" s="966"/>
      <c r="CL95" s="967"/>
      <c r="CM95" s="965"/>
      <c r="CN95" s="966"/>
      <c r="CO95" s="966"/>
      <c r="CP95" s="966"/>
      <c r="CQ95" s="967"/>
      <c r="CR95" s="965"/>
      <c r="CS95" s="966"/>
      <c r="CT95" s="966"/>
      <c r="CU95" s="966"/>
      <c r="CV95" s="967"/>
      <c r="CW95" s="965"/>
      <c r="CX95" s="966"/>
      <c r="CY95" s="966"/>
      <c r="CZ95" s="966"/>
      <c r="DA95" s="967"/>
      <c r="DB95" s="965"/>
      <c r="DC95" s="966"/>
      <c r="DD95" s="966"/>
      <c r="DE95" s="966"/>
      <c r="DF95" s="967"/>
      <c r="DG95" s="965"/>
      <c r="DH95" s="966"/>
      <c r="DI95" s="966"/>
      <c r="DJ95" s="966"/>
      <c r="DK95" s="967"/>
      <c r="DL95" s="965"/>
      <c r="DM95" s="966"/>
      <c r="DN95" s="966"/>
      <c r="DO95" s="966"/>
      <c r="DP95" s="967"/>
      <c r="DQ95" s="965"/>
      <c r="DR95" s="966"/>
      <c r="DS95" s="966"/>
      <c r="DT95" s="966"/>
      <c r="DU95" s="967"/>
      <c r="DV95" s="953"/>
      <c r="DW95" s="954"/>
      <c r="DX95" s="954"/>
      <c r="DY95" s="954"/>
      <c r="DZ95" s="955"/>
      <c r="EA95" s="230"/>
    </row>
    <row r="96" spans="1:131" ht="26.25" hidden="1" customHeight="1" x14ac:dyDescent="0.2">
      <c r="A96" s="246"/>
      <c r="B96" s="247"/>
      <c r="C96" s="247"/>
      <c r="D96" s="247"/>
      <c r="E96" s="247"/>
      <c r="F96" s="247"/>
      <c r="G96" s="247"/>
      <c r="H96" s="247"/>
      <c r="I96" s="247"/>
      <c r="J96" s="247"/>
      <c r="K96" s="247"/>
      <c r="L96" s="247"/>
      <c r="M96" s="247"/>
      <c r="N96" s="247"/>
      <c r="O96" s="247"/>
      <c r="P96" s="247"/>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9"/>
      <c r="BA96" s="249"/>
      <c r="BB96" s="249"/>
      <c r="BC96" s="249"/>
      <c r="BD96" s="249"/>
      <c r="BE96" s="242"/>
      <c r="BF96" s="242"/>
      <c r="BG96" s="242"/>
      <c r="BH96" s="242"/>
      <c r="BI96" s="242"/>
      <c r="BJ96" s="242"/>
      <c r="BK96" s="242"/>
      <c r="BL96" s="242"/>
      <c r="BM96" s="242"/>
      <c r="BN96" s="242"/>
      <c r="BO96" s="242"/>
      <c r="BP96" s="242"/>
      <c r="BQ96" s="239">
        <v>90</v>
      </c>
      <c r="BR96" s="244"/>
      <c r="BS96" s="953"/>
      <c r="BT96" s="954"/>
      <c r="BU96" s="954"/>
      <c r="BV96" s="954"/>
      <c r="BW96" s="954"/>
      <c r="BX96" s="954"/>
      <c r="BY96" s="954"/>
      <c r="BZ96" s="954"/>
      <c r="CA96" s="954"/>
      <c r="CB96" s="954"/>
      <c r="CC96" s="954"/>
      <c r="CD96" s="954"/>
      <c r="CE96" s="954"/>
      <c r="CF96" s="954"/>
      <c r="CG96" s="964"/>
      <c r="CH96" s="965"/>
      <c r="CI96" s="966"/>
      <c r="CJ96" s="966"/>
      <c r="CK96" s="966"/>
      <c r="CL96" s="967"/>
      <c r="CM96" s="965"/>
      <c r="CN96" s="966"/>
      <c r="CO96" s="966"/>
      <c r="CP96" s="966"/>
      <c r="CQ96" s="967"/>
      <c r="CR96" s="965"/>
      <c r="CS96" s="966"/>
      <c r="CT96" s="966"/>
      <c r="CU96" s="966"/>
      <c r="CV96" s="967"/>
      <c r="CW96" s="965"/>
      <c r="CX96" s="966"/>
      <c r="CY96" s="966"/>
      <c r="CZ96" s="966"/>
      <c r="DA96" s="967"/>
      <c r="DB96" s="965"/>
      <c r="DC96" s="966"/>
      <c r="DD96" s="966"/>
      <c r="DE96" s="966"/>
      <c r="DF96" s="967"/>
      <c r="DG96" s="965"/>
      <c r="DH96" s="966"/>
      <c r="DI96" s="966"/>
      <c r="DJ96" s="966"/>
      <c r="DK96" s="967"/>
      <c r="DL96" s="965"/>
      <c r="DM96" s="966"/>
      <c r="DN96" s="966"/>
      <c r="DO96" s="966"/>
      <c r="DP96" s="967"/>
      <c r="DQ96" s="965"/>
      <c r="DR96" s="966"/>
      <c r="DS96" s="966"/>
      <c r="DT96" s="966"/>
      <c r="DU96" s="967"/>
      <c r="DV96" s="953"/>
      <c r="DW96" s="954"/>
      <c r="DX96" s="954"/>
      <c r="DY96" s="954"/>
      <c r="DZ96" s="955"/>
      <c r="EA96" s="230"/>
    </row>
    <row r="97" spans="1:131" ht="26.25" hidden="1" customHeight="1" x14ac:dyDescent="0.2">
      <c r="A97" s="246"/>
      <c r="B97" s="247"/>
      <c r="C97" s="247"/>
      <c r="D97" s="247"/>
      <c r="E97" s="247"/>
      <c r="F97" s="247"/>
      <c r="G97" s="247"/>
      <c r="H97" s="247"/>
      <c r="I97" s="247"/>
      <c r="J97" s="247"/>
      <c r="K97" s="247"/>
      <c r="L97" s="247"/>
      <c r="M97" s="247"/>
      <c r="N97" s="247"/>
      <c r="O97" s="247"/>
      <c r="P97" s="247"/>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9"/>
      <c r="BA97" s="249"/>
      <c r="BB97" s="249"/>
      <c r="BC97" s="249"/>
      <c r="BD97" s="249"/>
      <c r="BE97" s="242"/>
      <c r="BF97" s="242"/>
      <c r="BG97" s="242"/>
      <c r="BH97" s="242"/>
      <c r="BI97" s="242"/>
      <c r="BJ97" s="242"/>
      <c r="BK97" s="242"/>
      <c r="BL97" s="242"/>
      <c r="BM97" s="242"/>
      <c r="BN97" s="242"/>
      <c r="BO97" s="242"/>
      <c r="BP97" s="242"/>
      <c r="BQ97" s="239">
        <v>91</v>
      </c>
      <c r="BR97" s="244"/>
      <c r="BS97" s="953"/>
      <c r="BT97" s="954"/>
      <c r="BU97" s="954"/>
      <c r="BV97" s="954"/>
      <c r="BW97" s="954"/>
      <c r="BX97" s="954"/>
      <c r="BY97" s="954"/>
      <c r="BZ97" s="954"/>
      <c r="CA97" s="954"/>
      <c r="CB97" s="954"/>
      <c r="CC97" s="954"/>
      <c r="CD97" s="954"/>
      <c r="CE97" s="954"/>
      <c r="CF97" s="954"/>
      <c r="CG97" s="964"/>
      <c r="CH97" s="965"/>
      <c r="CI97" s="966"/>
      <c r="CJ97" s="966"/>
      <c r="CK97" s="966"/>
      <c r="CL97" s="967"/>
      <c r="CM97" s="965"/>
      <c r="CN97" s="966"/>
      <c r="CO97" s="966"/>
      <c r="CP97" s="966"/>
      <c r="CQ97" s="967"/>
      <c r="CR97" s="965"/>
      <c r="CS97" s="966"/>
      <c r="CT97" s="966"/>
      <c r="CU97" s="966"/>
      <c r="CV97" s="967"/>
      <c r="CW97" s="965"/>
      <c r="CX97" s="966"/>
      <c r="CY97" s="966"/>
      <c r="CZ97" s="966"/>
      <c r="DA97" s="967"/>
      <c r="DB97" s="965"/>
      <c r="DC97" s="966"/>
      <c r="DD97" s="966"/>
      <c r="DE97" s="966"/>
      <c r="DF97" s="967"/>
      <c r="DG97" s="965"/>
      <c r="DH97" s="966"/>
      <c r="DI97" s="966"/>
      <c r="DJ97" s="966"/>
      <c r="DK97" s="967"/>
      <c r="DL97" s="965"/>
      <c r="DM97" s="966"/>
      <c r="DN97" s="966"/>
      <c r="DO97" s="966"/>
      <c r="DP97" s="967"/>
      <c r="DQ97" s="965"/>
      <c r="DR97" s="966"/>
      <c r="DS97" s="966"/>
      <c r="DT97" s="966"/>
      <c r="DU97" s="967"/>
      <c r="DV97" s="953"/>
      <c r="DW97" s="954"/>
      <c r="DX97" s="954"/>
      <c r="DY97" s="954"/>
      <c r="DZ97" s="955"/>
      <c r="EA97" s="230"/>
    </row>
    <row r="98" spans="1:131" ht="26.25" hidden="1" customHeight="1" x14ac:dyDescent="0.2">
      <c r="A98" s="246"/>
      <c r="B98" s="247"/>
      <c r="C98" s="247"/>
      <c r="D98" s="247"/>
      <c r="E98" s="247"/>
      <c r="F98" s="247"/>
      <c r="G98" s="247"/>
      <c r="H98" s="247"/>
      <c r="I98" s="247"/>
      <c r="J98" s="247"/>
      <c r="K98" s="247"/>
      <c r="L98" s="247"/>
      <c r="M98" s="247"/>
      <c r="N98" s="247"/>
      <c r="O98" s="247"/>
      <c r="P98" s="247"/>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9"/>
      <c r="BA98" s="249"/>
      <c r="BB98" s="249"/>
      <c r="BC98" s="249"/>
      <c r="BD98" s="249"/>
      <c r="BE98" s="242"/>
      <c r="BF98" s="242"/>
      <c r="BG98" s="242"/>
      <c r="BH98" s="242"/>
      <c r="BI98" s="242"/>
      <c r="BJ98" s="242"/>
      <c r="BK98" s="242"/>
      <c r="BL98" s="242"/>
      <c r="BM98" s="242"/>
      <c r="BN98" s="242"/>
      <c r="BO98" s="242"/>
      <c r="BP98" s="242"/>
      <c r="BQ98" s="239">
        <v>92</v>
      </c>
      <c r="BR98" s="244"/>
      <c r="BS98" s="953"/>
      <c r="BT98" s="954"/>
      <c r="BU98" s="954"/>
      <c r="BV98" s="954"/>
      <c r="BW98" s="954"/>
      <c r="BX98" s="954"/>
      <c r="BY98" s="954"/>
      <c r="BZ98" s="954"/>
      <c r="CA98" s="954"/>
      <c r="CB98" s="954"/>
      <c r="CC98" s="954"/>
      <c r="CD98" s="954"/>
      <c r="CE98" s="954"/>
      <c r="CF98" s="954"/>
      <c r="CG98" s="964"/>
      <c r="CH98" s="965"/>
      <c r="CI98" s="966"/>
      <c r="CJ98" s="966"/>
      <c r="CK98" s="966"/>
      <c r="CL98" s="967"/>
      <c r="CM98" s="965"/>
      <c r="CN98" s="966"/>
      <c r="CO98" s="966"/>
      <c r="CP98" s="966"/>
      <c r="CQ98" s="967"/>
      <c r="CR98" s="965"/>
      <c r="CS98" s="966"/>
      <c r="CT98" s="966"/>
      <c r="CU98" s="966"/>
      <c r="CV98" s="967"/>
      <c r="CW98" s="965"/>
      <c r="CX98" s="966"/>
      <c r="CY98" s="966"/>
      <c r="CZ98" s="966"/>
      <c r="DA98" s="967"/>
      <c r="DB98" s="965"/>
      <c r="DC98" s="966"/>
      <c r="DD98" s="966"/>
      <c r="DE98" s="966"/>
      <c r="DF98" s="967"/>
      <c r="DG98" s="965"/>
      <c r="DH98" s="966"/>
      <c r="DI98" s="966"/>
      <c r="DJ98" s="966"/>
      <c r="DK98" s="967"/>
      <c r="DL98" s="965"/>
      <c r="DM98" s="966"/>
      <c r="DN98" s="966"/>
      <c r="DO98" s="966"/>
      <c r="DP98" s="967"/>
      <c r="DQ98" s="965"/>
      <c r="DR98" s="966"/>
      <c r="DS98" s="966"/>
      <c r="DT98" s="966"/>
      <c r="DU98" s="967"/>
      <c r="DV98" s="953"/>
      <c r="DW98" s="954"/>
      <c r="DX98" s="954"/>
      <c r="DY98" s="954"/>
      <c r="DZ98" s="955"/>
      <c r="EA98" s="230"/>
    </row>
    <row r="99" spans="1:131" ht="26.25" hidden="1" customHeight="1" x14ac:dyDescent="0.2">
      <c r="A99" s="246"/>
      <c r="B99" s="247"/>
      <c r="C99" s="247"/>
      <c r="D99" s="247"/>
      <c r="E99" s="247"/>
      <c r="F99" s="247"/>
      <c r="G99" s="247"/>
      <c r="H99" s="247"/>
      <c r="I99" s="247"/>
      <c r="J99" s="247"/>
      <c r="K99" s="247"/>
      <c r="L99" s="247"/>
      <c r="M99" s="247"/>
      <c r="N99" s="247"/>
      <c r="O99" s="247"/>
      <c r="P99" s="247"/>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9"/>
      <c r="BA99" s="249"/>
      <c r="BB99" s="249"/>
      <c r="BC99" s="249"/>
      <c r="BD99" s="249"/>
      <c r="BE99" s="242"/>
      <c r="BF99" s="242"/>
      <c r="BG99" s="242"/>
      <c r="BH99" s="242"/>
      <c r="BI99" s="242"/>
      <c r="BJ99" s="242"/>
      <c r="BK99" s="242"/>
      <c r="BL99" s="242"/>
      <c r="BM99" s="242"/>
      <c r="BN99" s="242"/>
      <c r="BO99" s="242"/>
      <c r="BP99" s="242"/>
      <c r="BQ99" s="239">
        <v>93</v>
      </c>
      <c r="BR99" s="244"/>
      <c r="BS99" s="953"/>
      <c r="BT99" s="954"/>
      <c r="BU99" s="954"/>
      <c r="BV99" s="954"/>
      <c r="BW99" s="954"/>
      <c r="BX99" s="954"/>
      <c r="BY99" s="954"/>
      <c r="BZ99" s="954"/>
      <c r="CA99" s="954"/>
      <c r="CB99" s="954"/>
      <c r="CC99" s="954"/>
      <c r="CD99" s="954"/>
      <c r="CE99" s="954"/>
      <c r="CF99" s="954"/>
      <c r="CG99" s="964"/>
      <c r="CH99" s="965"/>
      <c r="CI99" s="966"/>
      <c r="CJ99" s="966"/>
      <c r="CK99" s="966"/>
      <c r="CL99" s="967"/>
      <c r="CM99" s="965"/>
      <c r="CN99" s="966"/>
      <c r="CO99" s="966"/>
      <c r="CP99" s="966"/>
      <c r="CQ99" s="967"/>
      <c r="CR99" s="965"/>
      <c r="CS99" s="966"/>
      <c r="CT99" s="966"/>
      <c r="CU99" s="966"/>
      <c r="CV99" s="967"/>
      <c r="CW99" s="965"/>
      <c r="CX99" s="966"/>
      <c r="CY99" s="966"/>
      <c r="CZ99" s="966"/>
      <c r="DA99" s="967"/>
      <c r="DB99" s="965"/>
      <c r="DC99" s="966"/>
      <c r="DD99" s="966"/>
      <c r="DE99" s="966"/>
      <c r="DF99" s="967"/>
      <c r="DG99" s="965"/>
      <c r="DH99" s="966"/>
      <c r="DI99" s="966"/>
      <c r="DJ99" s="966"/>
      <c r="DK99" s="967"/>
      <c r="DL99" s="965"/>
      <c r="DM99" s="966"/>
      <c r="DN99" s="966"/>
      <c r="DO99" s="966"/>
      <c r="DP99" s="967"/>
      <c r="DQ99" s="965"/>
      <c r="DR99" s="966"/>
      <c r="DS99" s="966"/>
      <c r="DT99" s="966"/>
      <c r="DU99" s="967"/>
      <c r="DV99" s="953"/>
      <c r="DW99" s="954"/>
      <c r="DX99" s="954"/>
      <c r="DY99" s="954"/>
      <c r="DZ99" s="955"/>
      <c r="EA99" s="230"/>
    </row>
    <row r="100" spans="1:131" ht="26.25" hidden="1" customHeight="1" x14ac:dyDescent="0.2">
      <c r="A100" s="246"/>
      <c r="B100" s="247"/>
      <c r="C100" s="247"/>
      <c r="D100" s="247"/>
      <c r="E100" s="247"/>
      <c r="F100" s="247"/>
      <c r="G100" s="247"/>
      <c r="H100" s="247"/>
      <c r="I100" s="247"/>
      <c r="J100" s="247"/>
      <c r="K100" s="247"/>
      <c r="L100" s="247"/>
      <c r="M100" s="247"/>
      <c r="N100" s="247"/>
      <c r="O100" s="247"/>
      <c r="P100" s="247"/>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48"/>
      <c r="AY100" s="248"/>
      <c r="AZ100" s="249"/>
      <c r="BA100" s="249"/>
      <c r="BB100" s="249"/>
      <c r="BC100" s="249"/>
      <c r="BD100" s="249"/>
      <c r="BE100" s="242"/>
      <c r="BF100" s="242"/>
      <c r="BG100" s="242"/>
      <c r="BH100" s="242"/>
      <c r="BI100" s="242"/>
      <c r="BJ100" s="242"/>
      <c r="BK100" s="242"/>
      <c r="BL100" s="242"/>
      <c r="BM100" s="242"/>
      <c r="BN100" s="242"/>
      <c r="BO100" s="242"/>
      <c r="BP100" s="242"/>
      <c r="BQ100" s="239">
        <v>94</v>
      </c>
      <c r="BR100" s="244"/>
      <c r="BS100" s="953"/>
      <c r="BT100" s="954"/>
      <c r="BU100" s="954"/>
      <c r="BV100" s="954"/>
      <c r="BW100" s="954"/>
      <c r="BX100" s="954"/>
      <c r="BY100" s="954"/>
      <c r="BZ100" s="954"/>
      <c r="CA100" s="954"/>
      <c r="CB100" s="954"/>
      <c r="CC100" s="954"/>
      <c r="CD100" s="954"/>
      <c r="CE100" s="954"/>
      <c r="CF100" s="954"/>
      <c r="CG100" s="964"/>
      <c r="CH100" s="965"/>
      <c r="CI100" s="966"/>
      <c r="CJ100" s="966"/>
      <c r="CK100" s="966"/>
      <c r="CL100" s="967"/>
      <c r="CM100" s="965"/>
      <c r="CN100" s="966"/>
      <c r="CO100" s="966"/>
      <c r="CP100" s="966"/>
      <c r="CQ100" s="967"/>
      <c r="CR100" s="965"/>
      <c r="CS100" s="966"/>
      <c r="CT100" s="966"/>
      <c r="CU100" s="966"/>
      <c r="CV100" s="967"/>
      <c r="CW100" s="965"/>
      <c r="CX100" s="966"/>
      <c r="CY100" s="966"/>
      <c r="CZ100" s="966"/>
      <c r="DA100" s="967"/>
      <c r="DB100" s="965"/>
      <c r="DC100" s="966"/>
      <c r="DD100" s="966"/>
      <c r="DE100" s="966"/>
      <c r="DF100" s="967"/>
      <c r="DG100" s="965"/>
      <c r="DH100" s="966"/>
      <c r="DI100" s="966"/>
      <c r="DJ100" s="966"/>
      <c r="DK100" s="967"/>
      <c r="DL100" s="965"/>
      <c r="DM100" s="966"/>
      <c r="DN100" s="966"/>
      <c r="DO100" s="966"/>
      <c r="DP100" s="967"/>
      <c r="DQ100" s="965"/>
      <c r="DR100" s="966"/>
      <c r="DS100" s="966"/>
      <c r="DT100" s="966"/>
      <c r="DU100" s="967"/>
      <c r="DV100" s="953"/>
      <c r="DW100" s="954"/>
      <c r="DX100" s="954"/>
      <c r="DY100" s="954"/>
      <c r="DZ100" s="955"/>
      <c r="EA100" s="230"/>
    </row>
    <row r="101" spans="1:131" ht="26.25" hidden="1" customHeight="1" x14ac:dyDescent="0.2">
      <c r="A101" s="246"/>
      <c r="B101" s="247"/>
      <c r="C101" s="247"/>
      <c r="D101" s="247"/>
      <c r="E101" s="247"/>
      <c r="F101" s="247"/>
      <c r="G101" s="247"/>
      <c r="H101" s="247"/>
      <c r="I101" s="247"/>
      <c r="J101" s="247"/>
      <c r="K101" s="247"/>
      <c r="L101" s="247"/>
      <c r="M101" s="247"/>
      <c r="N101" s="247"/>
      <c r="O101" s="247"/>
      <c r="P101" s="247"/>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9"/>
      <c r="BA101" s="249"/>
      <c r="BB101" s="249"/>
      <c r="BC101" s="249"/>
      <c r="BD101" s="249"/>
      <c r="BE101" s="242"/>
      <c r="BF101" s="242"/>
      <c r="BG101" s="242"/>
      <c r="BH101" s="242"/>
      <c r="BI101" s="242"/>
      <c r="BJ101" s="242"/>
      <c r="BK101" s="242"/>
      <c r="BL101" s="242"/>
      <c r="BM101" s="242"/>
      <c r="BN101" s="242"/>
      <c r="BO101" s="242"/>
      <c r="BP101" s="242"/>
      <c r="BQ101" s="239">
        <v>95</v>
      </c>
      <c r="BR101" s="244"/>
      <c r="BS101" s="953"/>
      <c r="BT101" s="954"/>
      <c r="BU101" s="954"/>
      <c r="BV101" s="954"/>
      <c r="BW101" s="954"/>
      <c r="BX101" s="954"/>
      <c r="BY101" s="954"/>
      <c r="BZ101" s="954"/>
      <c r="CA101" s="954"/>
      <c r="CB101" s="954"/>
      <c r="CC101" s="954"/>
      <c r="CD101" s="954"/>
      <c r="CE101" s="954"/>
      <c r="CF101" s="954"/>
      <c r="CG101" s="964"/>
      <c r="CH101" s="965"/>
      <c r="CI101" s="966"/>
      <c r="CJ101" s="966"/>
      <c r="CK101" s="966"/>
      <c r="CL101" s="967"/>
      <c r="CM101" s="965"/>
      <c r="CN101" s="966"/>
      <c r="CO101" s="966"/>
      <c r="CP101" s="966"/>
      <c r="CQ101" s="967"/>
      <c r="CR101" s="965"/>
      <c r="CS101" s="966"/>
      <c r="CT101" s="966"/>
      <c r="CU101" s="966"/>
      <c r="CV101" s="967"/>
      <c r="CW101" s="965"/>
      <c r="CX101" s="966"/>
      <c r="CY101" s="966"/>
      <c r="CZ101" s="966"/>
      <c r="DA101" s="967"/>
      <c r="DB101" s="965"/>
      <c r="DC101" s="966"/>
      <c r="DD101" s="966"/>
      <c r="DE101" s="966"/>
      <c r="DF101" s="967"/>
      <c r="DG101" s="965"/>
      <c r="DH101" s="966"/>
      <c r="DI101" s="966"/>
      <c r="DJ101" s="966"/>
      <c r="DK101" s="967"/>
      <c r="DL101" s="965"/>
      <c r="DM101" s="966"/>
      <c r="DN101" s="966"/>
      <c r="DO101" s="966"/>
      <c r="DP101" s="967"/>
      <c r="DQ101" s="965"/>
      <c r="DR101" s="966"/>
      <c r="DS101" s="966"/>
      <c r="DT101" s="966"/>
      <c r="DU101" s="967"/>
      <c r="DV101" s="953"/>
      <c r="DW101" s="954"/>
      <c r="DX101" s="954"/>
      <c r="DY101" s="954"/>
      <c r="DZ101" s="955"/>
      <c r="EA101" s="230"/>
    </row>
    <row r="102" spans="1:131" ht="26.25" customHeight="1" thickBot="1" x14ac:dyDescent="0.25">
      <c r="A102" s="246"/>
      <c r="B102" s="247"/>
      <c r="C102" s="247"/>
      <c r="D102" s="247"/>
      <c r="E102" s="247"/>
      <c r="F102" s="247"/>
      <c r="G102" s="247"/>
      <c r="H102" s="247"/>
      <c r="I102" s="247"/>
      <c r="J102" s="247"/>
      <c r="K102" s="247"/>
      <c r="L102" s="247"/>
      <c r="M102" s="247"/>
      <c r="N102" s="247"/>
      <c r="O102" s="247"/>
      <c r="P102" s="247"/>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9"/>
      <c r="BA102" s="249"/>
      <c r="BB102" s="249"/>
      <c r="BC102" s="249"/>
      <c r="BD102" s="249"/>
      <c r="BE102" s="242"/>
      <c r="BF102" s="242"/>
      <c r="BG102" s="242"/>
      <c r="BH102" s="242"/>
      <c r="BI102" s="242"/>
      <c r="BJ102" s="242"/>
      <c r="BK102" s="242"/>
      <c r="BL102" s="242"/>
      <c r="BM102" s="242"/>
      <c r="BN102" s="242"/>
      <c r="BO102" s="242"/>
      <c r="BP102" s="242"/>
      <c r="BQ102" s="241" t="s">
        <v>389</v>
      </c>
      <c r="BR102" s="945" t="s">
        <v>420</v>
      </c>
      <c r="BS102" s="946"/>
      <c r="BT102" s="946"/>
      <c r="BU102" s="946"/>
      <c r="BV102" s="946"/>
      <c r="BW102" s="946"/>
      <c r="BX102" s="946"/>
      <c r="BY102" s="946"/>
      <c r="BZ102" s="946"/>
      <c r="CA102" s="946"/>
      <c r="CB102" s="946"/>
      <c r="CC102" s="946"/>
      <c r="CD102" s="946"/>
      <c r="CE102" s="946"/>
      <c r="CF102" s="946"/>
      <c r="CG102" s="956"/>
      <c r="CH102" s="957"/>
      <c r="CI102" s="958"/>
      <c r="CJ102" s="958"/>
      <c r="CK102" s="958"/>
      <c r="CL102" s="959"/>
      <c r="CM102" s="957"/>
      <c r="CN102" s="958"/>
      <c r="CO102" s="958"/>
      <c r="CP102" s="958"/>
      <c r="CQ102" s="959"/>
      <c r="CR102" s="960">
        <v>5</v>
      </c>
      <c r="CS102" s="961"/>
      <c r="CT102" s="961"/>
      <c r="CU102" s="961"/>
      <c r="CV102" s="962"/>
      <c r="CW102" s="960" t="s">
        <v>576</v>
      </c>
      <c r="CX102" s="961"/>
      <c r="CY102" s="961"/>
      <c r="CZ102" s="961"/>
      <c r="DA102" s="962"/>
      <c r="DB102" s="960" t="s">
        <v>576</v>
      </c>
      <c r="DC102" s="961"/>
      <c r="DD102" s="961"/>
      <c r="DE102" s="961"/>
      <c r="DF102" s="962"/>
      <c r="DG102" s="963" t="s">
        <v>583</v>
      </c>
      <c r="DH102" s="961"/>
      <c r="DI102" s="961"/>
      <c r="DJ102" s="961"/>
      <c r="DK102" s="962"/>
      <c r="DL102" s="960" t="s">
        <v>576</v>
      </c>
      <c r="DM102" s="961"/>
      <c r="DN102" s="961"/>
      <c r="DO102" s="961"/>
      <c r="DP102" s="962"/>
      <c r="DQ102" s="960">
        <v>55</v>
      </c>
      <c r="DR102" s="961"/>
      <c r="DS102" s="961"/>
      <c r="DT102" s="961"/>
      <c r="DU102" s="962"/>
      <c r="DV102" s="945"/>
      <c r="DW102" s="946"/>
      <c r="DX102" s="946"/>
      <c r="DY102" s="946"/>
      <c r="DZ102" s="947"/>
      <c r="EA102" s="230"/>
    </row>
    <row r="103" spans="1:131" ht="26.25" customHeight="1" x14ac:dyDescent="0.2">
      <c r="A103" s="246"/>
      <c r="B103" s="247"/>
      <c r="C103" s="247"/>
      <c r="D103" s="247"/>
      <c r="E103" s="247"/>
      <c r="F103" s="247"/>
      <c r="G103" s="247"/>
      <c r="H103" s="247"/>
      <c r="I103" s="247"/>
      <c r="J103" s="247"/>
      <c r="K103" s="247"/>
      <c r="L103" s="247"/>
      <c r="M103" s="247"/>
      <c r="N103" s="247"/>
      <c r="O103" s="247"/>
      <c r="P103" s="247"/>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9"/>
      <c r="BA103" s="249"/>
      <c r="BB103" s="249"/>
      <c r="BC103" s="249"/>
      <c r="BD103" s="249"/>
      <c r="BE103" s="242"/>
      <c r="BF103" s="242"/>
      <c r="BG103" s="242"/>
      <c r="BH103" s="242"/>
      <c r="BI103" s="242"/>
      <c r="BJ103" s="242"/>
      <c r="BK103" s="242"/>
      <c r="BL103" s="242"/>
      <c r="BM103" s="242"/>
      <c r="BN103" s="242"/>
      <c r="BO103" s="242"/>
      <c r="BP103" s="242"/>
      <c r="BQ103" s="948" t="s">
        <v>421</v>
      </c>
      <c r="BR103" s="948"/>
      <c r="BS103" s="948"/>
      <c r="BT103" s="948"/>
      <c r="BU103" s="948"/>
      <c r="BV103" s="948"/>
      <c r="BW103" s="948"/>
      <c r="BX103" s="948"/>
      <c r="BY103" s="948"/>
      <c r="BZ103" s="948"/>
      <c r="CA103" s="948"/>
      <c r="CB103" s="948"/>
      <c r="CC103" s="948"/>
      <c r="CD103" s="948"/>
      <c r="CE103" s="948"/>
      <c r="CF103" s="948"/>
      <c r="CG103" s="948"/>
      <c r="CH103" s="948"/>
      <c r="CI103" s="948"/>
      <c r="CJ103" s="948"/>
      <c r="CK103" s="948"/>
      <c r="CL103" s="948"/>
      <c r="CM103" s="948"/>
      <c r="CN103" s="948"/>
      <c r="CO103" s="948"/>
      <c r="CP103" s="948"/>
      <c r="CQ103" s="948"/>
      <c r="CR103" s="948"/>
      <c r="CS103" s="948"/>
      <c r="CT103" s="948"/>
      <c r="CU103" s="948"/>
      <c r="CV103" s="948"/>
      <c r="CW103" s="948"/>
      <c r="CX103" s="948"/>
      <c r="CY103" s="948"/>
      <c r="CZ103" s="948"/>
      <c r="DA103" s="948"/>
      <c r="DB103" s="948"/>
      <c r="DC103" s="948"/>
      <c r="DD103" s="948"/>
      <c r="DE103" s="948"/>
      <c r="DF103" s="948"/>
      <c r="DG103" s="948"/>
      <c r="DH103" s="948"/>
      <c r="DI103" s="948"/>
      <c r="DJ103" s="948"/>
      <c r="DK103" s="948"/>
      <c r="DL103" s="948"/>
      <c r="DM103" s="948"/>
      <c r="DN103" s="948"/>
      <c r="DO103" s="948"/>
      <c r="DP103" s="948"/>
      <c r="DQ103" s="948"/>
      <c r="DR103" s="948"/>
      <c r="DS103" s="948"/>
      <c r="DT103" s="948"/>
      <c r="DU103" s="948"/>
      <c r="DV103" s="948"/>
      <c r="DW103" s="948"/>
      <c r="DX103" s="948"/>
      <c r="DY103" s="948"/>
      <c r="DZ103" s="948"/>
      <c r="EA103" s="230"/>
    </row>
    <row r="104" spans="1:131" ht="26.25" customHeight="1" x14ac:dyDescent="0.2">
      <c r="A104" s="246"/>
      <c r="B104" s="247"/>
      <c r="C104" s="247"/>
      <c r="D104" s="247"/>
      <c r="E104" s="247"/>
      <c r="F104" s="247"/>
      <c r="G104" s="247"/>
      <c r="H104" s="247"/>
      <c r="I104" s="247"/>
      <c r="J104" s="247"/>
      <c r="K104" s="247"/>
      <c r="L104" s="247"/>
      <c r="M104" s="247"/>
      <c r="N104" s="247"/>
      <c r="O104" s="247"/>
      <c r="P104" s="247"/>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9"/>
      <c r="BA104" s="249"/>
      <c r="BB104" s="249"/>
      <c r="BC104" s="249"/>
      <c r="BD104" s="249"/>
      <c r="BE104" s="242"/>
      <c r="BF104" s="242"/>
      <c r="BG104" s="242"/>
      <c r="BH104" s="242"/>
      <c r="BI104" s="242"/>
      <c r="BJ104" s="242"/>
      <c r="BK104" s="242"/>
      <c r="BL104" s="242"/>
      <c r="BM104" s="242"/>
      <c r="BN104" s="242"/>
      <c r="BO104" s="242"/>
      <c r="BP104" s="242"/>
      <c r="BQ104" s="949" t="s">
        <v>422</v>
      </c>
      <c r="BR104" s="949"/>
      <c r="BS104" s="949"/>
      <c r="BT104" s="949"/>
      <c r="BU104" s="949"/>
      <c r="BV104" s="949"/>
      <c r="BW104" s="949"/>
      <c r="BX104" s="949"/>
      <c r="BY104" s="949"/>
      <c r="BZ104" s="949"/>
      <c r="CA104" s="949"/>
      <c r="CB104" s="949"/>
      <c r="CC104" s="949"/>
      <c r="CD104" s="949"/>
      <c r="CE104" s="949"/>
      <c r="CF104" s="949"/>
      <c r="CG104" s="949"/>
      <c r="CH104" s="949"/>
      <c r="CI104" s="949"/>
      <c r="CJ104" s="949"/>
      <c r="CK104" s="949"/>
      <c r="CL104" s="949"/>
      <c r="CM104" s="949"/>
      <c r="CN104" s="949"/>
      <c r="CO104" s="949"/>
      <c r="CP104" s="949"/>
      <c r="CQ104" s="949"/>
      <c r="CR104" s="949"/>
      <c r="CS104" s="949"/>
      <c r="CT104" s="949"/>
      <c r="CU104" s="949"/>
      <c r="CV104" s="949"/>
      <c r="CW104" s="949"/>
      <c r="CX104" s="949"/>
      <c r="CY104" s="949"/>
      <c r="CZ104" s="949"/>
      <c r="DA104" s="949"/>
      <c r="DB104" s="949"/>
      <c r="DC104" s="949"/>
      <c r="DD104" s="949"/>
      <c r="DE104" s="949"/>
      <c r="DF104" s="949"/>
      <c r="DG104" s="949"/>
      <c r="DH104" s="949"/>
      <c r="DI104" s="949"/>
      <c r="DJ104" s="949"/>
      <c r="DK104" s="949"/>
      <c r="DL104" s="949"/>
      <c r="DM104" s="949"/>
      <c r="DN104" s="949"/>
      <c r="DO104" s="949"/>
      <c r="DP104" s="949"/>
      <c r="DQ104" s="949"/>
      <c r="DR104" s="949"/>
      <c r="DS104" s="949"/>
      <c r="DT104" s="949"/>
      <c r="DU104" s="949"/>
      <c r="DV104" s="949"/>
      <c r="DW104" s="949"/>
      <c r="DX104" s="949"/>
      <c r="DY104" s="949"/>
      <c r="DZ104" s="949"/>
      <c r="EA104" s="230"/>
    </row>
    <row r="105" spans="1:131" ht="11.25" customHeight="1" x14ac:dyDescent="0.2">
      <c r="A105" s="242"/>
      <c r="B105" s="242"/>
      <c r="C105" s="242"/>
      <c r="D105" s="242"/>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2"/>
      <c r="AP105" s="242"/>
      <c r="AQ105" s="242"/>
      <c r="AR105" s="242"/>
      <c r="AS105" s="242"/>
      <c r="AT105" s="242"/>
      <c r="AU105" s="242"/>
      <c r="AV105" s="242"/>
      <c r="AW105" s="242"/>
      <c r="AX105" s="242"/>
      <c r="AY105" s="242"/>
      <c r="AZ105" s="242"/>
      <c r="BA105" s="242"/>
      <c r="BB105" s="242"/>
      <c r="BC105" s="242"/>
      <c r="BD105" s="242"/>
      <c r="BE105" s="242"/>
      <c r="BF105" s="242"/>
      <c r="BG105" s="242"/>
      <c r="BH105" s="242"/>
      <c r="BI105" s="242"/>
      <c r="BJ105" s="242"/>
      <c r="BK105" s="242"/>
      <c r="BL105" s="242"/>
      <c r="BM105" s="242"/>
      <c r="BN105" s="242"/>
      <c r="BO105" s="242"/>
      <c r="BP105" s="242"/>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2"/>
      <c r="B106" s="242"/>
      <c r="C106" s="242"/>
      <c r="D106" s="242"/>
      <c r="E106" s="242"/>
      <c r="F106" s="242"/>
      <c r="G106" s="242"/>
      <c r="H106" s="242"/>
      <c r="I106" s="242"/>
      <c r="J106" s="242"/>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c r="AK106" s="242"/>
      <c r="AL106" s="242"/>
      <c r="AM106" s="242"/>
      <c r="AN106" s="242"/>
      <c r="AO106" s="242"/>
      <c r="AP106" s="242"/>
      <c r="AQ106" s="242"/>
      <c r="AR106" s="242"/>
      <c r="AS106" s="242"/>
      <c r="AT106" s="242"/>
      <c r="AU106" s="242"/>
      <c r="AV106" s="242"/>
      <c r="AW106" s="242"/>
      <c r="AX106" s="242"/>
      <c r="AY106" s="242"/>
      <c r="AZ106" s="242"/>
      <c r="BA106" s="242"/>
      <c r="BB106" s="242"/>
      <c r="BC106" s="242"/>
      <c r="BD106" s="242"/>
      <c r="BE106" s="242"/>
      <c r="BF106" s="242"/>
      <c r="BG106" s="242"/>
      <c r="BH106" s="242"/>
      <c r="BI106" s="242"/>
      <c r="BJ106" s="242"/>
      <c r="BK106" s="242"/>
      <c r="BL106" s="242"/>
      <c r="BM106" s="242"/>
      <c r="BN106" s="242"/>
      <c r="BO106" s="242"/>
      <c r="BP106" s="242"/>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50" t="s">
        <v>423</v>
      </c>
      <c r="B107" s="251"/>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c r="AG107" s="251"/>
      <c r="AH107" s="251"/>
      <c r="AI107" s="251"/>
      <c r="AJ107" s="251"/>
      <c r="AK107" s="251"/>
      <c r="AL107" s="251"/>
      <c r="AM107" s="251"/>
      <c r="AN107" s="251"/>
      <c r="AO107" s="251"/>
      <c r="AP107" s="251"/>
      <c r="AQ107" s="251"/>
      <c r="AR107" s="251"/>
      <c r="AS107" s="251"/>
      <c r="AT107" s="251"/>
      <c r="AU107" s="250" t="s">
        <v>424</v>
      </c>
      <c r="AV107" s="251"/>
      <c r="AW107" s="251"/>
      <c r="AX107" s="251"/>
      <c r="AY107" s="251"/>
      <c r="AZ107" s="251"/>
      <c r="BA107" s="251"/>
      <c r="BB107" s="251"/>
      <c r="BC107" s="251"/>
      <c r="BD107" s="251"/>
      <c r="BE107" s="251"/>
      <c r="BF107" s="251"/>
      <c r="BG107" s="251"/>
      <c r="BH107" s="251"/>
      <c r="BI107" s="251"/>
      <c r="BJ107" s="251"/>
      <c r="BK107" s="251"/>
      <c r="BL107" s="251"/>
      <c r="BM107" s="251"/>
      <c r="BN107" s="251"/>
      <c r="BO107" s="251"/>
      <c r="BP107" s="251"/>
      <c r="BQ107" s="251"/>
      <c r="BR107" s="251"/>
      <c r="BS107" s="251"/>
      <c r="BT107" s="251"/>
      <c r="BU107" s="251"/>
      <c r="BV107" s="251"/>
      <c r="BW107" s="251"/>
      <c r="BX107" s="251"/>
      <c r="BY107" s="251"/>
      <c r="BZ107" s="251"/>
      <c r="CA107" s="251"/>
      <c r="CB107" s="251"/>
      <c r="CC107" s="251"/>
      <c r="CD107" s="251"/>
      <c r="CE107" s="251"/>
      <c r="CF107" s="251"/>
      <c r="CG107" s="251"/>
      <c r="CH107" s="251"/>
      <c r="CI107" s="251"/>
      <c r="CJ107" s="251"/>
      <c r="CK107" s="251"/>
      <c r="CL107" s="251"/>
      <c r="CM107" s="251"/>
      <c r="CN107" s="251"/>
      <c r="CO107" s="251"/>
      <c r="CP107" s="251"/>
      <c r="CQ107" s="251"/>
      <c r="CR107" s="251"/>
      <c r="CS107" s="251"/>
      <c r="CT107" s="251"/>
      <c r="CU107" s="251"/>
      <c r="CV107" s="251"/>
      <c r="CW107" s="251"/>
      <c r="CX107" s="251"/>
      <c r="CY107" s="251"/>
      <c r="CZ107" s="251"/>
      <c r="DA107" s="251"/>
      <c r="DB107" s="251"/>
      <c r="DC107" s="251"/>
      <c r="DD107" s="251"/>
      <c r="DE107" s="251"/>
      <c r="DF107" s="251"/>
      <c r="DG107" s="251"/>
      <c r="DH107" s="251"/>
      <c r="DI107" s="251"/>
      <c r="DJ107" s="251"/>
      <c r="DK107" s="251"/>
      <c r="DL107" s="251"/>
      <c r="DM107" s="251"/>
      <c r="DN107" s="251"/>
      <c r="DO107" s="251"/>
      <c r="DP107" s="251"/>
      <c r="DQ107" s="251"/>
      <c r="DR107" s="251"/>
      <c r="DS107" s="251"/>
      <c r="DT107" s="251"/>
      <c r="DU107" s="251"/>
      <c r="DV107" s="251"/>
      <c r="DW107" s="251"/>
      <c r="DX107" s="251"/>
      <c r="DY107" s="251"/>
      <c r="DZ107" s="251"/>
    </row>
    <row r="108" spans="1:131" s="230" customFormat="1" ht="26.25" customHeight="1" x14ac:dyDescent="0.2">
      <c r="A108" s="950" t="s">
        <v>425</v>
      </c>
      <c r="B108" s="951"/>
      <c r="C108" s="951"/>
      <c r="D108" s="951"/>
      <c r="E108" s="951"/>
      <c r="F108" s="951"/>
      <c r="G108" s="951"/>
      <c r="H108" s="951"/>
      <c r="I108" s="951"/>
      <c r="J108" s="951"/>
      <c r="K108" s="951"/>
      <c r="L108" s="951"/>
      <c r="M108" s="951"/>
      <c r="N108" s="951"/>
      <c r="O108" s="951"/>
      <c r="P108" s="951"/>
      <c r="Q108" s="951"/>
      <c r="R108" s="951"/>
      <c r="S108" s="951"/>
      <c r="T108" s="951"/>
      <c r="U108" s="951"/>
      <c r="V108" s="951"/>
      <c r="W108" s="951"/>
      <c r="X108" s="951"/>
      <c r="Y108" s="951"/>
      <c r="Z108" s="951"/>
      <c r="AA108" s="951"/>
      <c r="AB108" s="951"/>
      <c r="AC108" s="951"/>
      <c r="AD108" s="951"/>
      <c r="AE108" s="951"/>
      <c r="AF108" s="951"/>
      <c r="AG108" s="951"/>
      <c r="AH108" s="951"/>
      <c r="AI108" s="951"/>
      <c r="AJ108" s="951"/>
      <c r="AK108" s="951"/>
      <c r="AL108" s="951"/>
      <c r="AM108" s="951"/>
      <c r="AN108" s="951"/>
      <c r="AO108" s="951"/>
      <c r="AP108" s="951"/>
      <c r="AQ108" s="951"/>
      <c r="AR108" s="951"/>
      <c r="AS108" s="951"/>
      <c r="AT108" s="952"/>
      <c r="AU108" s="950" t="s">
        <v>426</v>
      </c>
      <c r="AV108" s="951"/>
      <c r="AW108" s="951"/>
      <c r="AX108" s="951"/>
      <c r="AY108" s="951"/>
      <c r="AZ108" s="951"/>
      <c r="BA108" s="951"/>
      <c r="BB108" s="951"/>
      <c r="BC108" s="951"/>
      <c r="BD108" s="951"/>
      <c r="BE108" s="951"/>
      <c r="BF108" s="951"/>
      <c r="BG108" s="951"/>
      <c r="BH108" s="951"/>
      <c r="BI108" s="951"/>
      <c r="BJ108" s="951"/>
      <c r="BK108" s="951"/>
      <c r="BL108" s="951"/>
      <c r="BM108" s="951"/>
      <c r="BN108" s="951"/>
      <c r="BO108" s="951"/>
      <c r="BP108" s="951"/>
      <c r="BQ108" s="951"/>
      <c r="BR108" s="951"/>
      <c r="BS108" s="951"/>
      <c r="BT108" s="951"/>
      <c r="BU108" s="951"/>
      <c r="BV108" s="951"/>
      <c r="BW108" s="951"/>
      <c r="BX108" s="951"/>
      <c r="BY108" s="951"/>
      <c r="BZ108" s="951"/>
      <c r="CA108" s="951"/>
      <c r="CB108" s="951"/>
      <c r="CC108" s="951"/>
      <c r="CD108" s="951"/>
      <c r="CE108" s="951"/>
      <c r="CF108" s="951"/>
      <c r="CG108" s="951"/>
      <c r="CH108" s="951"/>
      <c r="CI108" s="951"/>
      <c r="CJ108" s="951"/>
      <c r="CK108" s="951"/>
      <c r="CL108" s="951"/>
      <c r="CM108" s="951"/>
      <c r="CN108" s="951"/>
      <c r="CO108" s="951"/>
      <c r="CP108" s="951"/>
      <c r="CQ108" s="951"/>
      <c r="CR108" s="951"/>
      <c r="CS108" s="951"/>
      <c r="CT108" s="951"/>
      <c r="CU108" s="951"/>
      <c r="CV108" s="951"/>
      <c r="CW108" s="951"/>
      <c r="CX108" s="951"/>
      <c r="CY108" s="951"/>
      <c r="CZ108" s="951"/>
      <c r="DA108" s="951"/>
      <c r="DB108" s="951"/>
      <c r="DC108" s="951"/>
      <c r="DD108" s="951"/>
      <c r="DE108" s="951"/>
      <c r="DF108" s="951"/>
      <c r="DG108" s="951"/>
      <c r="DH108" s="951"/>
      <c r="DI108" s="951"/>
      <c r="DJ108" s="951"/>
      <c r="DK108" s="951"/>
      <c r="DL108" s="951"/>
      <c r="DM108" s="951"/>
      <c r="DN108" s="951"/>
      <c r="DO108" s="951"/>
      <c r="DP108" s="951"/>
      <c r="DQ108" s="951"/>
      <c r="DR108" s="951"/>
      <c r="DS108" s="951"/>
      <c r="DT108" s="951"/>
      <c r="DU108" s="951"/>
      <c r="DV108" s="951"/>
      <c r="DW108" s="951"/>
      <c r="DX108" s="951"/>
      <c r="DY108" s="951"/>
      <c r="DZ108" s="952"/>
    </row>
    <row r="109" spans="1:131" s="230" customFormat="1" ht="26.25" customHeight="1" x14ac:dyDescent="0.2">
      <c r="A109" s="906" t="s">
        <v>427</v>
      </c>
      <c r="B109" s="907"/>
      <c r="C109" s="907"/>
      <c r="D109" s="907"/>
      <c r="E109" s="907"/>
      <c r="F109" s="907"/>
      <c r="G109" s="907"/>
      <c r="H109" s="907"/>
      <c r="I109" s="907"/>
      <c r="J109" s="907"/>
      <c r="K109" s="907"/>
      <c r="L109" s="907"/>
      <c r="M109" s="907"/>
      <c r="N109" s="907"/>
      <c r="O109" s="907"/>
      <c r="P109" s="907"/>
      <c r="Q109" s="907"/>
      <c r="R109" s="907"/>
      <c r="S109" s="907"/>
      <c r="T109" s="907"/>
      <c r="U109" s="907"/>
      <c r="V109" s="907"/>
      <c r="W109" s="907"/>
      <c r="X109" s="907"/>
      <c r="Y109" s="907"/>
      <c r="Z109" s="908"/>
      <c r="AA109" s="909" t="s">
        <v>428</v>
      </c>
      <c r="AB109" s="907"/>
      <c r="AC109" s="907"/>
      <c r="AD109" s="907"/>
      <c r="AE109" s="908"/>
      <c r="AF109" s="909" t="s">
        <v>306</v>
      </c>
      <c r="AG109" s="907"/>
      <c r="AH109" s="907"/>
      <c r="AI109" s="907"/>
      <c r="AJ109" s="908"/>
      <c r="AK109" s="909" t="s">
        <v>305</v>
      </c>
      <c r="AL109" s="907"/>
      <c r="AM109" s="907"/>
      <c r="AN109" s="907"/>
      <c r="AO109" s="908"/>
      <c r="AP109" s="909" t="s">
        <v>429</v>
      </c>
      <c r="AQ109" s="907"/>
      <c r="AR109" s="907"/>
      <c r="AS109" s="907"/>
      <c r="AT109" s="937"/>
      <c r="AU109" s="906" t="s">
        <v>427</v>
      </c>
      <c r="AV109" s="907"/>
      <c r="AW109" s="907"/>
      <c r="AX109" s="907"/>
      <c r="AY109" s="907"/>
      <c r="AZ109" s="907"/>
      <c r="BA109" s="907"/>
      <c r="BB109" s="907"/>
      <c r="BC109" s="907"/>
      <c r="BD109" s="907"/>
      <c r="BE109" s="907"/>
      <c r="BF109" s="907"/>
      <c r="BG109" s="907"/>
      <c r="BH109" s="907"/>
      <c r="BI109" s="907"/>
      <c r="BJ109" s="907"/>
      <c r="BK109" s="907"/>
      <c r="BL109" s="907"/>
      <c r="BM109" s="907"/>
      <c r="BN109" s="907"/>
      <c r="BO109" s="907"/>
      <c r="BP109" s="908"/>
      <c r="BQ109" s="909" t="s">
        <v>428</v>
      </c>
      <c r="BR109" s="907"/>
      <c r="BS109" s="907"/>
      <c r="BT109" s="907"/>
      <c r="BU109" s="908"/>
      <c r="BV109" s="909" t="s">
        <v>306</v>
      </c>
      <c r="BW109" s="907"/>
      <c r="BX109" s="907"/>
      <c r="BY109" s="907"/>
      <c r="BZ109" s="908"/>
      <c r="CA109" s="909" t="s">
        <v>305</v>
      </c>
      <c r="CB109" s="907"/>
      <c r="CC109" s="907"/>
      <c r="CD109" s="907"/>
      <c r="CE109" s="908"/>
      <c r="CF109" s="944" t="s">
        <v>429</v>
      </c>
      <c r="CG109" s="944"/>
      <c r="CH109" s="944"/>
      <c r="CI109" s="944"/>
      <c r="CJ109" s="944"/>
      <c r="CK109" s="909" t="s">
        <v>430</v>
      </c>
      <c r="CL109" s="907"/>
      <c r="CM109" s="907"/>
      <c r="CN109" s="907"/>
      <c r="CO109" s="907"/>
      <c r="CP109" s="907"/>
      <c r="CQ109" s="907"/>
      <c r="CR109" s="907"/>
      <c r="CS109" s="907"/>
      <c r="CT109" s="907"/>
      <c r="CU109" s="907"/>
      <c r="CV109" s="907"/>
      <c r="CW109" s="907"/>
      <c r="CX109" s="907"/>
      <c r="CY109" s="907"/>
      <c r="CZ109" s="907"/>
      <c r="DA109" s="907"/>
      <c r="DB109" s="907"/>
      <c r="DC109" s="907"/>
      <c r="DD109" s="907"/>
      <c r="DE109" s="907"/>
      <c r="DF109" s="908"/>
      <c r="DG109" s="909" t="s">
        <v>428</v>
      </c>
      <c r="DH109" s="907"/>
      <c r="DI109" s="907"/>
      <c r="DJ109" s="907"/>
      <c r="DK109" s="908"/>
      <c r="DL109" s="909" t="s">
        <v>306</v>
      </c>
      <c r="DM109" s="907"/>
      <c r="DN109" s="907"/>
      <c r="DO109" s="907"/>
      <c r="DP109" s="908"/>
      <c r="DQ109" s="909" t="s">
        <v>305</v>
      </c>
      <c r="DR109" s="907"/>
      <c r="DS109" s="907"/>
      <c r="DT109" s="907"/>
      <c r="DU109" s="908"/>
      <c r="DV109" s="909" t="s">
        <v>429</v>
      </c>
      <c r="DW109" s="907"/>
      <c r="DX109" s="907"/>
      <c r="DY109" s="907"/>
      <c r="DZ109" s="937"/>
    </row>
    <row r="110" spans="1:131" s="230" customFormat="1" ht="26.25" customHeight="1" x14ac:dyDescent="0.2">
      <c r="A110" s="818" t="s">
        <v>431</v>
      </c>
      <c r="B110" s="819"/>
      <c r="C110" s="819"/>
      <c r="D110" s="819"/>
      <c r="E110" s="819"/>
      <c r="F110" s="819"/>
      <c r="G110" s="819"/>
      <c r="H110" s="819"/>
      <c r="I110" s="819"/>
      <c r="J110" s="819"/>
      <c r="K110" s="819"/>
      <c r="L110" s="819"/>
      <c r="M110" s="819"/>
      <c r="N110" s="819"/>
      <c r="O110" s="819"/>
      <c r="P110" s="819"/>
      <c r="Q110" s="819"/>
      <c r="R110" s="819"/>
      <c r="S110" s="819"/>
      <c r="T110" s="819"/>
      <c r="U110" s="819"/>
      <c r="V110" s="819"/>
      <c r="W110" s="819"/>
      <c r="X110" s="819"/>
      <c r="Y110" s="819"/>
      <c r="Z110" s="820"/>
      <c r="AA110" s="899">
        <v>1487497</v>
      </c>
      <c r="AB110" s="900"/>
      <c r="AC110" s="900"/>
      <c r="AD110" s="900"/>
      <c r="AE110" s="901"/>
      <c r="AF110" s="902">
        <v>1568373</v>
      </c>
      <c r="AG110" s="900"/>
      <c r="AH110" s="900"/>
      <c r="AI110" s="900"/>
      <c r="AJ110" s="901"/>
      <c r="AK110" s="902">
        <v>1579292</v>
      </c>
      <c r="AL110" s="900"/>
      <c r="AM110" s="900"/>
      <c r="AN110" s="900"/>
      <c r="AO110" s="901"/>
      <c r="AP110" s="903">
        <v>19.899999999999999</v>
      </c>
      <c r="AQ110" s="904"/>
      <c r="AR110" s="904"/>
      <c r="AS110" s="904"/>
      <c r="AT110" s="905"/>
      <c r="AU110" s="938" t="s">
        <v>73</v>
      </c>
      <c r="AV110" s="939"/>
      <c r="AW110" s="939"/>
      <c r="AX110" s="939"/>
      <c r="AY110" s="939"/>
      <c r="AZ110" s="871" t="s">
        <v>432</v>
      </c>
      <c r="BA110" s="819"/>
      <c r="BB110" s="819"/>
      <c r="BC110" s="819"/>
      <c r="BD110" s="819"/>
      <c r="BE110" s="819"/>
      <c r="BF110" s="819"/>
      <c r="BG110" s="819"/>
      <c r="BH110" s="819"/>
      <c r="BI110" s="819"/>
      <c r="BJ110" s="819"/>
      <c r="BK110" s="819"/>
      <c r="BL110" s="819"/>
      <c r="BM110" s="819"/>
      <c r="BN110" s="819"/>
      <c r="BO110" s="819"/>
      <c r="BP110" s="820"/>
      <c r="BQ110" s="872">
        <v>14787504</v>
      </c>
      <c r="BR110" s="853"/>
      <c r="BS110" s="853"/>
      <c r="BT110" s="853"/>
      <c r="BU110" s="853"/>
      <c r="BV110" s="853">
        <v>14199795</v>
      </c>
      <c r="BW110" s="853"/>
      <c r="BX110" s="853"/>
      <c r="BY110" s="853"/>
      <c r="BZ110" s="853"/>
      <c r="CA110" s="853">
        <v>13414297</v>
      </c>
      <c r="CB110" s="853"/>
      <c r="CC110" s="853"/>
      <c r="CD110" s="853"/>
      <c r="CE110" s="853"/>
      <c r="CF110" s="877">
        <v>168.9</v>
      </c>
      <c r="CG110" s="878"/>
      <c r="CH110" s="878"/>
      <c r="CI110" s="878"/>
      <c r="CJ110" s="878"/>
      <c r="CK110" s="934" t="s">
        <v>433</v>
      </c>
      <c r="CL110" s="830"/>
      <c r="CM110" s="871" t="s">
        <v>434</v>
      </c>
      <c r="CN110" s="819"/>
      <c r="CO110" s="819"/>
      <c r="CP110" s="819"/>
      <c r="CQ110" s="819"/>
      <c r="CR110" s="819"/>
      <c r="CS110" s="819"/>
      <c r="CT110" s="819"/>
      <c r="CU110" s="819"/>
      <c r="CV110" s="819"/>
      <c r="CW110" s="819"/>
      <c r="CX110" s="819"/>
      <c r="CY110" s="819"/>
      <c r="CZ110" s="819"/>
      <c r="DA110" s="819"/>
      <c r="DB110" s="819"/>
      <c r="DC110" s="819"/>
      <c r="DD110" s="819"/>
      <c r="DE110" s="819"/>
      <c r="DF110" s="820"/>
      <c r="DG110" s="872" t="s">
        <v>176</v>
      </c>
      <c r="DH110" s="853"/>
      <c r="DI110" s="853"/>
      <c r="DJ110" s="853"/>
      <c r="DK110" s="853"/>
      <c r="DL110" s="853" t="s">
        <v>176</v>
      </c>
      <c r="DM110" s="853"/>
      <c r="DN110" s="853"/>
      <c r="DO110" s="853"/>
      <c r="DP110" s="853"/>
      <c r="DQ110" s="853" t="s">
        <v>391</v>
      </c>
      <c r="DR110" s="853"/>
      <c r="DS110" s="853"/>
      <c r="DT110" s="853"/>
      <c r="DU110" s="853"/>
      <c r="DV110" s="854" t="s">
        <v>391</v>
      </c>
      <c r="DW110" s="854"/>
      <c r="DX110" s="854"/>
      <c r="DY110" s="854"/>
      <c r="DZ110" s="855"/>
    </row>
    <row r="111" spans="1:131" s="230" customFormat="1" ht="26.25" customHeight="1" x14ac:dyDescent="0.2">
      <c r="A111" s="785" t="s">
        <v>435</v>
      </c>
      <c r="B111" s="786"/>
      <c r="C111" s="786"/>
      <c r="D111" s="786"/>
      <c r="E111" s="786"/>
      <c r="F111" s="786"/>
      <c r="G111" s="786"/>
      <c r="H111" s="786"/>
      <c r="I111" s="786"/>
      <c r="J111" s="786"/>
      <c r="K111" s="786"/>
      <c r="L111" s="786"/>
      <c r="M111" s="786"/>
      <c r="N111" s="786"/>
      <c r="O111" s="786"/>
      <c r="P111" s="786"/>
      <c r="Q111" s="786"/>
      <c r="R111" s="786"/>
      <c r="S111" s="786"/>
      <c r="T111" s="786"/>
      <c r="U111" s="786"/>
      <c r="V111" s="786"/>
      <c r="W111" s="786"/>
      <c r="X111" s="786"/>
      <c r="Y111" s="786"/>
      <c r="Z111" s="933"/>
      <c r="AA111" s="926" t="s">
        <v>176</v>
      </c>
      <c r="AB111" s="927"/>
      <c r="AC111" s="927"/>
      <c r="AD111" s="927"/>
      <c r="AE111" s="928"/>
      <c r="AF111" s="929" t="s">
        <v>176</v>
      </c>
      <c r="AG111" s="927"/>
      <c r="AH111" s="927"/>
      <c r="AI111" s="927"/>
      <c r="AJ111" s="928"/>
      <c r="AK111" s="929" t="s">
        <v>436</v>
      </c>
      <c r="AL111" s="927"/>
      <c r="AM111" s="927"/>
      <c r="AN111" s="927"/>
      <c r="AO111" s="928"/>
      <c r="AP111" s="930" t="s">
        <v>391</v>
      </c>
      <c r="AQ111" s="931"/>
      <c r="AR111" s="931"/>
      <c r="AS111" s="931"/>
      <c r="AT111" s="932"/>
      <c r="AU111" s="940"/>
      <c r="AV111" s="941"/>
      <c r="AW111" s="941"/>
      <c r="AX111" s="941"/>
      <c r="AY111" s="941"/>
      <c r="AZ111" s="826" t="s">
        <v>437</v>
      </c>
      <c r="BA111" s="763"/>
      <c r="BB111" s="763"/>
      <c r="BC111" s="763"/>
      <c r="BD111" s="763"/>
      <c r="BE111" s="763"/>
      <c r="BF111" s="763"/>
      <c r="BG111" s="763"/>
      <c r="BH111" s="763"/>
      <c r="BI111" s="763"/>
      <c r="BJ111" s="763"/>
      <c r="BK111" s="763"/>
      <c r="BL111" s="763"/>
      <c r="BM111" s="763"/>
      <c r="BN111" s="763"/>
      <c r="BO111" s="763"/>
      <c r="BP111" s="764"/>
      <c r="BQ111" s="827">
        <v>623</v>
      </c>
      <c r="BR111" s="828"/>
      <c r="BS111" s="828"/>
      <c r="BT111" s="828"/>
      <c r="BU111" s="828"/>
      <c r="BV111" s="828">
        <v>36600</v>
      </c>
      <c r="BW111" s="828"/>
      <c r="BX111" s="828"/>
      <c r="BY111" s="828"/>
      <c r="BZ111" s="828"/>
      <c r="CA111" s="828">
        <v>129132</v>
      </c>
      <c r="CB111" s="828"/>
      <c r="CC111" s="828"/>
      <c r="CD111" s="828"/>
      <c r="CE111" s="828"/>
      <c r="CF111" s="886">
        <v>1.6</v>
      </c>
      <c r="CG111" s="887"/>
      <c r="CH111" s="887"/>
      <c r="CI111" s="887"/>
      <c r="CJ111" s="887"/>
      <c r="CK111" s="935"/>
      <c r="CL111" s="832"/>
      <c r="CM111" s="826" t="s">
        <v>438</v>
      </c>
      <c r="CN111" s="763"/>
      <c r="CO111" s="763"/>
      <c r="CP111" s="763"/>
      <c r="CQ111" s="763"/>
      <c r="CR111" s="763"/>
      <c r="CS111" s="763"/>
      <c r="CT111" s="763"/>
      <c r="CU111" s="763"/>
      <c r="CV111" s="763"/>
      <c r="CW111" s="763"/>
      <c r="CX111" s="763"/>
      <c r="CY111" s="763"/>
      <c r="CZ111" s="763"/>
      <c r="DA111" s="763"/>
      <c r="DB111" s="763"/>
      <c r="DC111" s="763"/>
      <c r="DD111" s="763"/>
      <c r="DE111" s="763"/>
      <c r="DF111" s="764"/>
      <c r="DG111" s="827" t="s">
        <v>391</v>
      </c>
      <c r="DH111" s="828"/>
      <c r="DI111" s="828"/>
      <c r="DJ111" s="828"/>
      <c r="DK111" s="828"/>
      <c r="DL111" s="828" t="s">
        <v>176</v>
      </c>
      <c r="DM111" s="828"/>
      <c r="DN111" s="828"/>
      <c r="DO111" s="828"/>
      <c r="DP111" s="828"/>
      <c r="DQ111" s="828" t="s">
        <v>391</v>
      </c>
      <c r="DR111" s="828"/>
      <c r="DS111" s="828"/>
      <c r="DT111" s="828"/>
      <c r="DU111" s="828"/>
      <c r="DV111" s="805" t="s">
        <v>176</v>
      </c>
      <c r="DW111" s="805"/>
      <c r="DX111" s="805"/>
      <c r="DY111" s="805"/>
      <c r="DZ111" s="806"/>
    </row>
    <row r="112" spans="1:131" s="230" customFormat="1" ht="26.25" customHeight="1" x14ac:dyDescent="0.2">
      <c r="A112" s="920" t="s">
        <v>439</v>
      </c>
      <c r="B112" s="921"/>
      <c r="C112" s="763" t="s">
        <v>440</v>
      </c>
      <c r="D112" s="763"/>
      <c r="E112" s="763"/>
      <c r="F112" s="763"/>
      <c r="G112" s="763"/>
      <c r="H112" s="763"/>
      <c r="I112" s="763"/>
      <c r="J112" s="763"/>
      <c r="K112" s="763"/>
      <c r="L112" s="763"/>
      <c r="M112" s="763"/>
      <c r="N112" s="763"/>
      <c r="O112" s="763"/>
      <c r="P112" s="763"/>
      <c r="Q112" s="763"/>
      <c r="R112" s="763"/>
      <c r="S112" s="763"/>
      <c r="T112" s="763"/>
      <c r="U112" s="763"/>
      <c r="V112" s="763"/>
      <c r="W112" s="763"/>
      <c r="X112" s="763"/>
      <c r="Y112" s="763"/>
      <c r="Z112" s="764"/>
      <c r="AA112" s="790" t="s">
        <v>391</v>
      </c>
      <c r="AB112" s="791"/>
      <c r="AC112" s="791"/>
      <c r="AD112" s="791"/>
      <c r="AE112" s="792"/>
      <c r="AF112" s="793" t="s">
        <v>391</v>
      </c>
      <c r="AG112" s="791"/>
      <c r="AH112" s="791"/>
      <c r="AI112" s="791"/>
      <c r="AJ112" s="792"/>
      <c r="AK112" s="793" t="s">
        <v>176</v>
      </c>
      <c r="AL112" s="791"/>
      <c r="AM112" s="791"/>
      <c r="AN112" s="791"/>
      <c r="AO112" s="792"/>
      <c r="AP112" s="835" t="s">
        <v>391</v>
      </c>
      <c r="AQ112" s="836"/>
      <c r="AR112" s="836"/>
      <c r="AS112" s="836"/>
      <c r="AT112" s="837"/>
      <c r="AU112" s="940"/>
      <c r="AV112" s="941"/>
      <c r="AW112" s="941"/>
      <c r="AX112" s="941"/>
      <c r="AY112" s="941"/>
      <c r="AZ112" s="826" t="s">
        <v>441</v>
      </c>
      <c r="BA112" s="763"/>
      <c r="BB112" s="763"/>
      <c r="BC112" s="763"/>
      <c r="BD112" s="763"/>
      <c r="BE112" s="763"/>
      <c r="BF112" s="763"/>
      <c r="BG112" s="763"/>
      <c r="BH112" s="763"/>
      <c r="BI112" s="763"/>
      <c r="BJ112" s="763"/>
      <c r="BK112" s="763"/>
      <c r="BL112" s="763"/>
      <c r="BM112" s="763"/>
      <c r="BN112" s="763"/>
      <c r="BO112" s="763"/>
      <c r="BP112" s="764"/>
      <c r="BQ112" s="827">
        <v>938735</v>
      </c>
      <c r="BR112" s="828"/>
      <c r="BS112" s="828"/>
      <c r="BT112" s="828"/>
      <c r="BU112" s="828"/>
      <c r="BV112" s="828">
        <v>887599</v>
      </c>
      <c r="BW112" s="828"/>
      <c r="BX112" s="828"/>
      <c r="BY112" s="828"/>
      <c r="BZ112" s="828"/>
      <c r="CA112" s="828">
        <v>866964</v>
      </c>
      <c r="CB112" s="828"/>
      <c r="CC112" s="828"/>
      <c r="CD112" s="828"/>
      <c r="CE112" s="828"/>
      <c r="CF112" s="886">
        <v>10.9</v>
      </c>
      <c r="CG112" s="887"/>
      <c r="CH112" s="887"/>
      <c r="CI112" s="887"/>
      <c r="CJ112" s="887"/>
      <c r="CK112" s="935"/>
      <c r="CL112" s="832"/>
      <c r="CM112" s="826" t="s">
        <v>442</v>
      </c>
      <c r="CN112" s="763"/>
      <c r="CO112" s="763"/>
      <c r="CP112" s="763"/>
      <c r="CQ112" s="763"/>
      <c r="CR112" s="763"/>
      <c r="CS112" s="763"/>
      <c r="CT112" s="763"/>
      <c r="CU112" s="763"/>
      <c r="CV112" s="763"/>
      <c r="CW112" s="763"/>
      <c r="CX112" s="763"/>
      <c r="CY112" s="763"/>
      <c r="CZ112" s="763"/>
      <c r="DA112" s="763"/>
      <c r="DB112" s="763"/>
      <c r="DC112" s="763"/>
      <c r="DD112" s="763"/>
      <c r="DE112" s="763"/>
      <c r="DF112" s="764"/>
      <c r="DG112" s="827" t="s">
        <v>176</v>
      </c>
      <c r="DH112" s="828"/>
      <c r="DI112" s="828"/>
      <c r="DJ112" s="828"/>
      <c r="DK112" s="828"/>
      <c r="DL112" s="828" t="s">
        <v>176</v>
      </c>
      <c r="DM112" s="828"/>
      <c r="DN112" s="828"/>
      <c r="DO112" s="828"/>
      <c r="DP112" s="828"/>
      <c r="DQ112" s="828" t="s">
        <v>436</v>
      </c>
      <c r="DR112" s="828"/>
      <c r="DS112" s="828"/>
      <c r="DT112" s="828"/>
      <c r="DU112" s="828"/>
      <c r="DV112" s="805" t="s">
        <v>391</v>
      </c>
      <c r="DW112" s="805"/>
      <c r="DX112" s="805"/>
      <c r="DY112" s="805"/>
      <c r="DZ112" s="806"/>
    </row>
    <row r="113" spans="1:130" s="230" customFormat="1" ht="26.25" customHeight="1" x14ac:dyDescent="0.2">
      <c r="A113" s="922"/>
      <c r="B113" s="923"/>
      <c r="C113" s="763" t="s">
        <v>443</v>
      </c>
      <c r="D113" s="763"/>
      <c r="E113" s="763"/>
      <c r="F113" s="763"/>
      <c r="G113" s="763"/>
      <c r="H113" s="763"/>
      <c r="I113" s="763"/>
      <c r="J113" s="763"/>
      <c r="K113" s="763"/>
      <c r="L113" s="763"/>
      <c r="M113" s="763"/>
      <c r="N113" s="763"/>
      <c r="O113" s="763"/>
      <c r="P113" s="763"/>
      <c r="Q113" s="763"/>
      <c r="R113" s="763"/>
      <c r="S113" s="763"/>
      <c r="T113" s="763"/>
      <c r="U113" s="763"/>
      <c r="V113" s="763"/>
      <c r="W113" s="763"/>
      <c r="X113" s="763"/>
      <c r="Y113" s="763"/>
      <c r="Z113" s="764"/>
      <c r="AA113" s="926">
        <v>139754</v>
      </c>
      <c r="AB113" s="927"/>
      <c r="AC113" s="927"/>
      <c r="AD113" s="927"/>
      <c r="AE113" s="928"/>
      <c r="AF113" s="929">
        <v>136234</v>
      </c>
      <c r="AG113" s="927"/>
      <c r="AH113" s="927"/>
      <c r="AI113" s="927"/>
      <c r="AJ113" s="928"/>
      <c r="AK113" s="929">
        <v>124596</v>
      </c>
      <c r="AL113" s="927"/>
      <c r="AM113" s="927"/>
      <c r="AN113" s="927"/>
      <c r="AO113" s="928"/>
      <c r="AP113" s="930">
        <v>1.6</v>
      </c>
      <c r="AQ113" s="931"/>
      <c r="AR113" s="931"/>
      <c r="AS113" s="931"/>
      <c r="AT113" s="932"/>
      <c r="AU113" s="940"/>
      <c r="AV113" s="941"/>
      <c r="AW113" s="941"/>
      <c r="AX113" s="941"/>
      <c r="AY113" s="941"/>
      <c r="AZ113" s="826" t="s">
        <v>444</v>
      </c>
      <c r="BA113" s="763"/>
      <c r="BB113" s="763"/>
      <c r="BC113" s="763"/>
      <c r="BD113" s="763"/>
      <c r="BE113" s="763"/>
      <c r="BF113" s="763"/>
      <c r="BG113" s="763"/>
      <c r="BH113" s="763"/>
      <c r="BI113" s="763"/>
      <c r="BJ113" s="763"/>
      <c r="BK113" s="763"/>
      <c r="BL113" s="763"/>
      <c r="BM113" s="763"/>
      <c r="BN113" s="763"/>
      <c r="BO113" s="763"/>
      <c r="BP113" s="764"/>
      <c r="BQ113" s="827">
        <v>560692</v>
      </c>
      <c r="BR113" s="828"/>
      <c r="BS113" s="828"/>
      <c r="BT113" s="828"/>
      <c r="BU113" s="828"/>
      <c r="BV113" s="828">
        <v>620945</v>
      </c>
      <c r="BW113" s="828"/>
      <c r="BX113" s="828"/>
      <c r="BY113" s="828"/>
      <c r="BZ113" s="828"/>
      <c r="CA113" s="828">
        <v>626745</v>
      </c>
      <c r="CB113" s="828"/>
      <c r="CC113" s="828"/>
      <c r="CD113" s="828"/>
      <c r="CE113" s="828"/>
      <c r="CF113" s="886">
        <v>7.9</v>
      </c>
      <c r="CG113" s="887"/>
      <c r="CH113" s="887"/>
      <c r="CI113" s="887"/>
      <c r="CJ113" s="887"/>
      <c r="CK113" s="935"/>
      <c r="CL113" s="832"/>
      <c r="CM113" s="826" t="s">
        <v>445</v>
      </c>
      <c r="CN113" s="763"/>
      <c r="CO113" s="763"/>
      <c r="CP113" s="763"/>
      <c r="CQ113" s="763"/>
      <c r="CR113" s="763"/>
      <c r="CS113" s="763"/>
      <c r="CT113" s="763"/>
      <c r="CU113" s="763"/>
      <c r="CV113" s="763"/>
      <c r="CW113" s="763"/>
      <c r="CX113" s="763"/>
      <c r="CY113" s="763"/>
      <c r="CZ113" s="763"/>
      <c r="DA113" s="763"/>
      <c r="DB113" s="763"/>
      <c r="DC113" s="763"/>
      <c r="DD113" s="763"/>
      <c r="DE113" s="763"/>
      <c r="DF113" s="764"/>
      <c r="DG113" s="790" t="s">
        <v>176</v>
      </c>
      <c r="DH113" s="791"/>
      <c r="DI113" s="791"/>
      <c r="DJ113" s="791"/>
      <c r="DK113" s="792"/>
      <c r="DL113" s="793" t="s">
        <v>391</v>
      </c>
      <c r="DM113" s="791"/>
      <c r="DN113" s="791"/>
      <c r="DO113" s="791"/>
      <c r="DP113" s="792"/>
      <c r="DQ113" s="793" t="s">
        <v>176</v>
      </c>
      <c r="DR113" s="791"/>
      <c r="DS113" s="791"/>
      <c r="DT113" s="791"/>
      <c r="DU113" s="792"/>
      <c r="DV113" s="835" t="s">
        <v>176</v>
      </c>
      <c r="DW113" s="836"/>
      <c r="DX113" s="836"/>
      <c r="DY113" s="836"/>
      <c r="DZ113" s="837"/>
    </row>
    <row r="114" spans="1:130" s="230" customFormat="1" ht="26.25" customHeight="1" x14ac:dyDescent="0.2">
      <c r="A114" s="922"/>
      <c r="B114" s="923"/>
      <c r="C114" s="763" t="s">
        <v>446</v>
      </c>
      <c r="D114" s="763"/>
      <c r="E114" s="763"/>
      <c r="F114" s="763"/>
      <c r="G114" s="763"/>
      <c r="H114" s="763"/>
      <c r="I114" s="763"/>
      <c r="J114" s="763"/>
      <c r="K114" s="763"/>
      <c r="L114" s="763"/>
      <c r="M114" s="763"/>
      <c r="N114" s="763"/>
      <c r="O114" s="763"/>
      <c r="P114" s="763"/>
      <c r="Q114" s="763"/>
      <c r="R114" s="763"/>
      <c r="S114" s="763"/>
      <c r="T114" s="763"/>
      <c r="U114" s="763"/>
      <c r="V114" s="763"/>
      <c r="W114" s="763"/>
      <c r="X114" s="763"/>
      <c r="Y114" s="763"/>
      <c r="Z114" s="764"/>
      <c r="AA114" s="790">
        <v>82565</v>
      </c>
      <c r="AB114" s="791"/>
      <c r="AC114" s="791"/>
      <c r="AD114" s="791"/>
      <c r="AE114" s="792"/>
      <c r="AF114" s="793">
        <v>105722</v>
      </c>
      <c r="AG114" s="791"/>
      <c r="AH114" s="791"/>
      <c r="AI114" s="791"/>
      <c r="AJ114" s="792"/>
      <c r="AK114" s="793">
        <v>99001</v>
      </c>
      <c r="AL114" s="791"/>
      <c r="AM114" s="791"/>
      <c r="AN114" s="791"/>
      <c r="AO114" s="792"/>
      <c r="AP114" s="835">
        <v>1.2</v>
      </c>
      <c r="AQ114" s="836"/>
      <c r="AR114" s="836"/>
      <c r="AS114" s="836"/>
      <c r="AT114" s="837"/>
      <c r="AU114" s="940"/>
      <c r="AV114" s="941"/>
      <c r="AW114" s="941"/>
      <c r="AX114" s="941"/>
      <c r="AY114" s="941"/>
      <c r="AZ114" s="826" t="s">
        <v>447</v>
      </c>
      <c r="BA114" s="763"/>
      <c r="BB114" s="763"/>
      <c r="BC114" s="763"/>
      <c r="BD114" s="763"/>
      <c r="BE114" s="763"/>
      <c r="BF114" s="763"/>
      <c r="BG114" s="763"/>
      <c r="BH114" s="763"/>
      <c r="BI114" s="763"/>
      <c r="BJ114" s="763"/>
      <c r="BK114" s="763"/>
      <c r="BL114" s="763"/>
      <c r="BM114" s="763"/>
      <c r="BN114" s="763"/>
      <c r="BO114" s="763"/>
      <c r="BP114" s="764"/>
      <c r="BQ114" s="827">
        <v>1092848</v>
      </c>
      <c r="BR114" s="828"/>
      <c r="BS114" s="828"/>
      <c r="BT114" s="828"/>
      <c r="BU114" s="828"/>
      <c r="BV114" s="828">
        <v>1233468</v>
      </c>
      <c r="BW114" s="828"/>
      <c r="BX114" s="828"/>
      <c r="BY114" s="828"/>
      <c r="BZ114" s="828"/>
      <c r="CA114" s="828">
        <v>1117508</v>
      </c>
      <c r="CB114" s="828"/>
      <c r="CC114" s="828"/>
      <c r="CD114" s="828"/>
      <c r="CE114" s="828"/>
      <c r="CF114" s="886">
        <v>14.1</v>
      </c>
      <c r="CG114" s="887"/>
      <c r="CH114" s="887"/>
      <c r="CI114" s="887"/>
      <c r="CJ114" s="887"/>
      <c r="CK114" s="935"/>
      <c r="CL114" s="832"/>
      <c r="CM114" s="826" t="s">
        <v>448</v>
      </c>
      <c r="CN114" s="763"/>
      <c r="CO114" s="763"/>
      <c r="CP114" s="763"/>
      <c r="CQ114" s="763"/>
      <c r="CR114" s="763"/>
      <c r="CS114" s="763"/>
      <c r="CT114" s="763"/>
      <c r="CU114" s="763"/>
      <c r="CV114" s="763"/>
      <c r="CW114" s="763"/>
      <c r="CX114" s="763"/>
      <c r="CY114" s="763"/>
      <c r="CZ114" s="763"/>
      <c r="DA114" s="763"/>
      <c r="DB114" s="763"/>
      <c r="DC114" s="763"/>
      <c r="DD114" s="763"/>
      <c r="DE114" s="763"/>
      <c r="DF114" s="764"/>
      <c r="DG114" s="790" t="s">
        <v>391</v>
      </c>
      <c r="DH114" s="791"/>
      <c r="DI114" s="791"/>
      <c r="DJ114" s="791"/>
      <c r="DK114" s="792"/>
      <c r="DL114" s="793" t="s">
        <v>176</v>
      </c>
      <c r="DM114" s="791"/>
      <c r="DN114" s="791"/>
      <c r="DO114" s="791"/>
      <c r="DP114" s="792"/>
      <c r="DQ114" s="793" t="s">
        <v>176</v>
      </c>
      <c r="DR114" s="791"/>
      <c r="DS114" s="791"/>
      <c r="DT114" s="791"/>
      <c r="DU114" s="792"/>
      <c r="DV114" s="835" t="s">
        <v>176</v>
      </c>
      <c r="DW114" s="836"/>
      <c r="DX114" s="836"/>
      <c r="DY114" s="836"/>
      <c r="DZ114" s="837"/>
    </row>
    <row r="115" spans="1:130" s="230" customFormat="1" ht="26.25" customHeight="1" x14ac:dyDescent="0.2">
      <c r="A115" s="922"/>
      <c r="B115" s="923"/>
      <c r="C115" s="763" t="s">
        <v>449</v>
      </c>
      <c r="D115" s="763"/>
      <c r="E115" s="763"/>
      <c r="F115" s="763"/>
      <c r="G115" s="763"/>
      <c r="H115" s="763"/>
      <c r="I115" s="763"/>
      <c r="J115" s="763"/>
      <c r="K115" s="763"/>
      <c r="L115" s="763"/>
      <c r="M115" s="763"/>
      <c r="N115" s="763"/>
      <c r="O115" s="763"/>
      <c r="P115" s="763"/>
      <c r="Q115" s="763"/>
      <c r="R115" s="763"/>
      <c r="S115" s="763"/>
      <c r="T115" s="763"/>
      <c r="U115" s="763"/>
      <c r="V115" s="763"/>
      <c r="W115" s="763"/>
      <c r="X115" s="763"/>
      <c r="Y115" s="763"/>
      <c r="Z115" s="764"/>
      <c r="AA115" s="926" t="s">
        <v>176</v>
      </c>
      <c r="AB115" s="927"/>
      <c r="AC115" s="927"/>
      <c r="AD115" s="927"/>
      <c r="AE115" s="928"/>
      <c r="AF115" s="929" t="s">
        <v>176</v>
      </c>
      <c r="AG115" s="927"/>
      <c r="AH115" s="927"/>
      <c r="AI115" s="927"/>
      <c r="AJ115" s="928"/>
      <c r="AK115" s="929" t="s">
        <v>436</v>
      </c>
      <c r="AL115" s="927"/>
      <c r="AM115" s="927"/>
      <c r="AN115" s="927"/>
      <c r="AO115" s="928"/>
      <c r="AP115" s="930" t="s">
        <v>391</v>
      </c>
      <c r="AQ115" s="931"/>
      <c r="AR115" s="931"/>
      <c r="AS115" s="931"/>
      <c r="AT115" s="932"/>
      <c r="AU115" s="940"/>
      <c r="AV115" s="941"/>
      <c r="AW115" s="941"/>
      <c r="AX115" s="941"/>
      <c r="AY115" s="941"/>
      <c r="AZ115" s="826" t="s">
        <v>450</v>
      </c>
      <c r="BA115" s="763"/>
      <c r="BB115" s="763"/>
      <c r="BC115" s="763"/>
      <c r="BD115" s="763"/>
      <c r="BE115" s="763"/>
      <c r="BF115" s="763"/>
      <c r="BG115" s="763"/>
      <c r="BH115" s="763"/>
      <c r="BI115" s="763"/>
      <c r="BJ115" s="763"/>
      <c r="BK115" s="763"/>
      <c r="BL115" s="763"/>
      <c r="BM115" s="763"/>
      <c r="BN115" s="763"/>
      <c r="BO115" s="763"/>
      <c r="BP115" s="764"/>
      <c r="BQ115" s="827" t="s">
        <v>176</v>
      </c>
      <c r="BR115" s="828"/>
      <c r="BS115" s="828"/>
      <c r="BT115" s="828"/>
      <c r="BU115" s="828"/>
      <c r="BV115" s="828" t="s">
        <v>176</v>
      </c>
      <c r="BW115" s="828"/>
      <c r="BX115" s="828"/>
      <c r="BY115" s="828"/>
      <c r="BZ115" s="828"/>
      <c r="CA115" s="828" t="s">
        <v>176</v>
      </c>
      <c r="CB115" s="828"/>
      <c r="CC115" s="828"/>
      <c r="CD115" s="828"/>
      <c r="CE115" s="828"/>
      <c r="CF115" s="886" t="s">
        <v>176</v>
      </c>
      <c r="CG115" s="887"/>
      <c r="CH115" s="887"/>
      <c r="CI115" s="887"/>
      <c r="CJ115" s="887"/>
      <c r="CK115" s="935"/>
      <c r="CL115" s="832"/>
      <c r="CM115" s="826" t="s">
        <v>451</v>
      </c>
      <c r="CN115" s="763"/>
      <c r="CO115" s="763"/>
      <c r="CP115" s="763"/>
      <c r="CQ115" s="763"/>
      <c r="CR115" s="763"/>
      <c r="CS115" s="763"/>
      <c r="CT115" s="763"/>
      <c r="CU115" s="763"/>
      <c r="CV115" s="763"/>
      <c r="CW115" s="763"/>
      <c r="CX115" s="763"/>
      <c r="CY115" s="763"/>
      <c r="CZ115" s="763"/>
      <c r="DA115" s="763"/>
      <c r="DB115" s="763"/>
      <c r="DC115" s="763"/>
      <c r="DD115" s="763"/>
      <c r="DE115" s="763"/>
      <c r="DF115" s="764"/>
      <c r="DG115" s="790">
        <v>623</v>
      </c>
      <c r="DH115" s="791"/>
      <c r="DI115" s="791"/>
      <c r="DJ115" s="791"/>
      <c r="DK115" s="792"/>
      <c r="DL115" s="793">
        <v>36600</v>
      </c>
      <c r="DM115" s="791"/>
      <c r="DN115" s="791"/>
      <c r="DO115" s="791"/>
      <c r="DP115" s="792"/>
      <c r="DQ115" s="793">
        <v>129132</v>
      </c>
      <c r="DR115" s="791"/>
      <c r="DS115" s="791"/>
      <c r="DT115" s="791"/>
      <c r="DU115" s="792"/>
      <c r="DV115" s="835">
        <v>1.6</v>
      </c>
      <c r="DW115" s="836"/>
      <c r="DX115" s="836"/>
      <c r="DY115" s="836"/>
      <c r="DZ115" s="837"/>
    </row>
    <row r="116" spans="1:130" s="230" customFormat="1" ht="26.25" customHeight="1" x14ac:dyDescent="0.2">
      <c r="A116" s="924"/>
      <c r="B116" s="925"/>
      <c r="C116" s="850" t="s">
        <v>452</v>
      </c>
      <c r="D116" s="850"/>
      <c r="E116" s="850"/>
      <c r="F116" s="850"/>
      <c r="G116" s="850"/>
      <c r="H116" s="850"/>
      <c r="I116" s="850"/>
      <c r="J116" s="850"/>
      <c r="K116" s="850"/>
      <c r="L116" s="850"/>
      <c r="M116" s="850"/>
      <c r="N116" s="850"/>
      <c r="O116" s="850"/>
      <c r="P116" s="850"/>
      <c r="Q116" s="850"/>
      <c r="R116" s="850"/>
      <c r="S116" s="850"/>
      <c r="T116" s="850"/>
      <c r="U116" s="850"/>
      <c r="V116" s="850"/>
      <c r="W116" s="850"/>
      <c r="X116" s="850"/>
      <c r="Y116" s="850"/>
      <c r="Z116" s="851"/>
      <c r="AA116" s="790" t="s">
        <v>176</v>
      </c>
      <c r="AB116" s="791"/>
      <c r="AC116" s="791"/>
      <c r="AD116" s="791"/>
      <c r="AE116" s="792"/>
      <c r="AF116" s="793" t="s">
        <v>391</v>
      </c>
      <c r="AG116" s="791"/>
      <c r="AH116" s="791"/>
      <c r="AI116" s="791"/>
      <c r="AJ116" s="792"/>
      <c r="AK116" s="793" t="s">
        <v>391</v>
      </c>
      <c r="AL116" s="791"/>
      <c r="AM116" s="791"/>
      <c r="AN116" s="791"/>
      <c r="AO116" s="792"/>
      <c r="AP116" s="835" t="s">
        <v>176</v>
      </c>
      <c r="AQ116" s="836"/>
      <c r="AR116" s="836"/>
      <c r="AS116" s="836"/>
      <c r="AT116" s="837"/>
      <c r="AU116" s="940"/>
      <c r="AV116" s="941"/>
      <c r="AW116" s="941"/>
      <c r="AX116" s="941"/>
      <c r="AY116" s="941"/>
      <c r="AZ116" s="874" t="s">
        <v>453</v>
      </c>
      <c r="BA116" s="875"/>
      <c r="BB116" s="875"/>
      <c r="BC116" s="875"/>
      <c r="BD116" s="875"/>
      <c r="BE116" s="875"/>
      <c r="BF116" s="875"/>
      <c r="BG116" s="875"/>
      <c r="BH116" s="875"/>
      <c r="BI116" s="875"/>
      <c r="BJ116" s="875"/>
      <c r="BK116" s="875"/>
      <c r="BL116" s="875"/>
      <c r="BM116" s="875"/>
      <c r="BN116" s="875"/>
      <c r="BO116" s="875"/>
      <c r="BP116" s="876"/>
      <c r="BQ116" s="827" t="s">
        <v>176</v>
      </c>
      <c r="BR116" s="828"/>
      <c r="BS116" s="828"/>
      <c r="BT116" s="828"/>
      <c r="BU116" s="828"/>
      <c r="BV116" s="828" t="s">
        <v>176</v>
      </c>
      <c r="BW116" s="828"/>
      <c r="BX116" s="828"/>
      <c r="BY116" s="828"/>
      <c r="BZ116" s="828"/>
      <c r="CA116" s="828" t="s">
        <v>391</v>
      </c>
      <c r="CB116" s="828"/>
      <c r="CC116" s="828"/>
      <c r="CD116" s="828"/>
      <c r="CE116" s="828"/>
      <c r="CF116" s="886" t="s">
        <v>176</v>
      </c>
      <c r="CG116" s="887"/>
      <c r="CH116" s="887"/>
      <c r="CI116" s="887"/>
      <c r="CJ116" s="887"/>
      <c r="CK116" s="935"/>
      <c r="CL116" s="832"/>
      <c r="CM116" s="826" t="s">
        <v>454</v>
      </c>
      <c r="CN116" s="763"/>
      <c r="CO116" s="763"/>
      <c r="CP116" s="763"/>
      <c r="CQ116" s="763"/>
      <c r="CR116" s="763"/>
      <c r="CS116" s="763"/>
      <c r="CT116" s="763"/>
      <c r="CU116" s="763"/>
      <c r="CV116" s="763"/>
      <c r="CW116" s="763"/>
      <c r="CX116" s="763"/>
      <c r="CY116" s="763"/>
      <c r="CZ116" s="763"/>
      <c r="DA116" s="763"/>
      <c r="DB116" s="763"/>
      <c r="DC116" s="763"/>
      <c r="DD116" s="763"/>
      <c r="DE116" s="763"/>
      <c r="DF116" s="764"/>
      <c r="DG116" s="790" t="s">
        <v>176</v>
      </c>
      <c r="DH116" s="791"/>
      <c r="DI116" s="791"/>
      <c r="DJ116" s="791"/>
      <c r="DK116" s="792"/>
      <c r="DL116" s="793" t="s">
        <v>176</v>
      </c>
      <c r="DM116" s="791"/>
      <c r="DN116" s="791"/>
      <c r="DO116" s="791"/>
      <c r="DP116" s="792"/>
      <c r="DQ116" s="793" t="s">
        <v>176</v>
      </c>
      <c r="DR116" s="791"/>
      <c r="DS116" s="791"/>
      <c r="DT116" s="791"/>
      <c r="DU116" s="792"/>
      <c r="DV116" s="835" t="s">
        <v>176</v>
      </c>
      <c r="DW116" s="836"/>
      <c r="DX116" s="836"/>
      <c r="DY116" s="836"/>
      <c r="DZ116" s="837"/>
    </row>
    <row r="117" spans="1:130" s="230" customFormat="1" ht="26.25" customHeight="1" x14ac:dyDescent="0.2">
      <c r="A117" s="906" t="s">
        <v>188</v>
      </c>
      <c r="B117" s="907"/>
      <c r="C117" s="907"/>
      <c r="D117" s="907"/>
      <c r="E117" s="907"/>
      <c r="F117" s="907"/>
      <c r="G117" s="907"/>
      <c r="H117" s="907"/>
      <c r="I117" s="907"/>
      <c r="J117" s="907"/>
      <c r="K117" s="907"/>
      <c r="L117" s="907"/>
      <c r="M117" s="907"/>
      <c r="N117" s="907"/>
      <c r="O117" s="907"/>
      <c r="P117" s="907"/>
      <c r="Q117" s="907"/>
      <c r="R117" s="907"/>
      <c r="S117" s="907"/>
      <c r="T117" s="907"/>
      <c r="U117" s="907"/>
      <c r="V117" s="907"/>
      <c r="W117" s="907"/>
      <c r="X117" s="907"/>
      <c r="Y117" s="888" t="s">
        <v>455</v>
      </c>
      <c r="Z117" s="908"/>
      <c r="AA117" s="913">
        <v>1709816</v>
      </c>
      <c r="AB117" s="914"/>
      <c r="AC117" s="914"/>
      <c r="AD117" s="914"/>
      <c r="AE117" s="915"/>
      <c r="AF117" s="916">
        <v>1810329</v>
      </c>
      <c r="AG117" s="914"/>
      <c r="AH117" s="914"/>
      <c r="AI117" s="914"/>
      <c r="AJ117" s="915"/>
      <c r="AK117" s="916">
        <v>1802889</v>
      </c>
      <c r="AL117" s="914"/>
      <c r="AM117" s="914"/>
      <c r="AN117" s="914"/>
      <c r="AO117" s="915"/>
      <c r="AP117" s="917"/>
      <c r="AQ117" s="918"/>
      <c r="AR117" s="918"/>
      <c r="AS117" s="918"/>
      <c r="AT117" s="919"/>
      <c r="AU117" s="940"/>
      <c r="AV117" s="941"/>
      <c r="AW117" s="941"/>
      <c r="AX117" s="941"/>
      <c r="AY117" s="941"/>
      <c r="AZ117" s="874" t="s">
        <v>456</v>
      </c>
      <c r="BA117" s="875"/>
      <c r="BB117" s="875"/>
      <c r="BC117" s="875"/>
      <c r="BD117" s="875"/>
      <c r="BE117" s="875"/>
      <c r="BF117" s="875"/>
      <c r="BG117" s="875"/>
      <c r="BH117" s="875"/>
      <c r="BI117" s="875"/>
      <c r="BJ117" s="875"/>
      <c r="BK117" s="875"/>
      <c r="BL117" s="875"/>
      <c r="BM117" s="875"/>
      <c r="BN117" s="875"/>
      <c r="BO117" s="875"/>
      <c r="BP117" s="876"/>
      <c r="BQ117" s="827" t="s">
        <v>176</v>
      </c>
      <c r="BR117" s="828"/>
      <c r="BS117" s="828"/>
      <c r="BT117" s="828"/>
      <c r="BU117" s="828"/>
      <c r="BV117" s="828" t="s">
        <v>176</v>
      </c>
      <c r="BW117" s="828"/>
      <c r="BX117" s="828"/>
      <c r="BY117" s="828"/>
      <c r="BZ117" s="828"/>
      <c r="CA117" s="828" t="s">
        <v>176</v>
      </c>
      <c r="CB117" s="828"/>
      <c r="CC117" s="828"/>
      <c r="CD117" s="828"/>
      <c r="CE117" s="828"/>
      <c r="CF117" s="886" t="s">
        <v>436</v>
      </c>
      <c r="CG117" s="887"/>
      <c r="CH117" s="887"/>
      <c r="CI117" s="887"/>
      <c r="CJ117" s="887"/>
      <c r="CK117" s="935"/>
      <c r="CL117" s="832"/>
      <c r="CM117" s="826" t="s">
        <v>457</v>
      </c>
      <c r="CN117" s="763"/>
      <c r="CO117" s="763"/>
      <c r="CP117" s="763"/>
      <c r="CQ117" s="763"/>
      <c r="CR117" s="763"/>
      <c r="CS117" s="763"/>
      <c r="CT117" s="763"/>
      <c r="CU117" s="763"/>
      <c r="CV117" s="763"/>
      <c r="CW117" s="763"/>
      <c r="CX117" s="763"/>
      <c r="CY117" s="763"/>
      <c r="CZ117" s="763"/>
      <c r="DA117" s="763"/>
      <c r="DB117" s="763"/>
      <c r="DC117" s="763"/>
      <c r="DD117" s="763"/>
      <c r="DE117" s="763"/>
      <c r="DF117" s="764"/>
      <c r="DG117" s="790" t="s">
        <v>176</v>
      </c>
      <c r="DH117" s="791"/>
      <c r="DI117" s="791"/>
      <c r="DJ117" s="791"/>
      <c r="DK117" s="792"/>
      <c r="DL117" s="793" t="s">
        <v>436</v>
      </c>
      <c r="DM117" s="791"/>
      <c r="DN117" s="791"/>
      <c r="DO117" s="791"/>
      <c r="DP117" s="792"/>
      <c r="DQ117" s="793" t="s">
        <v>176</v>
      </c>
      <c r="DR117" s="791"/>
      <c r="DS117" s="791"/>
      <c r="DT117" s="791"/>
      <c r="DU117" s="792"/>
      <c r="DV117" s="835" t="s">
        <v>176</v>
      </c>
      <c r="DW117" s="836"/>
      <c r="DX117" s="836"/>
      <c r="DY117" s="836"/>
      <c r="DZ117" s="837"/>
    </row>
    <row r="118" spans="1:130" s="230" customFormat="1" ht="26.25" customHeight="1" x14ac:dyDescent="0.2">
      <c r="A118" s="906" t="s">
        <v>430</v>
      </c>
      <c r="B118" s="907"/>
      <c r="C118" s="907"/>
      <c r="D118" s="907"/>
      <c r="E118" s="907"/>
      <c r="F118" s="907"/>
      <c r="G118" s="907"/>
      <c r="H118" s="907"/>
      <c r="I118" s="907"/>
      <c r="J118" s="907"/>
      <c r="K118" s="907"/>
      <c r="L118" s="907"/>
      <c r="M118" s="907"/>
      <c r="N118" s="907"/>
      <c r="O118" s="907"/>
      <c r="P118" s="907"/>
      <c r="Q118" s="907"/>
      <c r="R118" s="907"/>
      <c r="S118" s="907"/>
      <c r="T118" s="907"/>
      <c r="U118" s="907"/>
      <c r="V118" s="907"/>
      <c r="W118" s="907"/>
      <c r="X118" s="907"/>
      <c r="Y118" s="907"/>
      <c r="Z118" s="908"/>
      <c r="AA118" s="909" t="s">
        <v>428</v>
      </c>
      <c r="AB118" s="907"/>
      <c r="AC118" s="907"/>
      <c r="AD118" s="907"/>
      <c r="AE118" s="908"/>
      <c r="AF118" s="909" t="s">
        <v>306</v>
      </c>
      <c r="AG118" s="907"/>
      <c r="AH118" s="907"/>
      <c r="AI118" s="907"/>
      <c r="AJ118" s="908"/>
      <c r="AK118" s="909" t="s">
        <v>305</v>
      </c>
      <c r="AL118" s="907"/>
      <c r="AM118" s="907"/>
      <c r="AN118" s="907"/>
      <c r="AO118" s="908"/>
      <c r="AP118" s="910" t="s">
        <v>429</v>
      </c>
      <c r="AQ118" s="911"/>
      <c r="AR118" s="911"/>
      <c r="AS118" s="911"/>
      <c r="AT118" s="912"/>
      <c r="AU118" s="940"/>
      <c r="AV118" s="941"/>
      <c r="AW118" s="941"/>
      <c r="AX118" s="941"/>
      <c r="AY118" s="941"/>
      <c r="AZ118" s="849" t="s">
        <v>458</v>
      </c>
      <c r="BA118" s="850"/>
      <c r="BB118" s="850"/>
      <c r="BC118" s="850"/>
      <c r="BD118" s="850"/>
      <c r="BE118" s="850"/>
      <c r="BF118" s="850"/>
      <c r="BG118" s="850"/>
      <c r="BH118" s="850"/>
      <c r="BI118" s="850"/>
      <c r="BJ118" s="850"/>
      <c r="BK118" s="850"/>
      <c r="BL118" s="850"/>
      <c r="BM118" s="850"/>
      <c r="BN118" s="850"/>
      <c r="BO118" s="850"/>
      <c r="BP118" s="851"/>
      <c r="BQ118" s="890" t="s">
        <v>176</v>
      </c>
      <c r="BR118" s="856"/>
      <c r="BS118" s="856"/>
      <c r="BT118" s="856"/>
      <c r="BU118" s="856"/>
      <c r="BV118" s="856" t="s">
        <v>176</v>
      </c>
      <c r="BW118" s="856"/>
      <c r="BX118" s="856"/>
      <c r="BY118" s="856"/>
      <c r="BZ118" s="856"/>
      <c r="CA118" s="856" t="s">
        <v>176</v>
      </c>
      <c r="CB118" s="856"/>
      <c r="CC118" s="856"/>
      <c r="CD118" s="856"/>
      <c r="CE118" s="856"/>
      <c r="CF118" s="886" t="s">
        <v>176</v>
      </c>
      <c r="CG118" s="887"/>
      <c r="CH118" s="887"/>
      <c r="CI118" s="887"/>
      <c r="CJ118" s="887"/>
      <c r="CK118" s="935"/>
      <c r="CL118" s="832"/>
      <c r="CM118" s="826" t="s">
        <v>459</v>
      </c>
      <c r="CN118" s="763"/>
      <c r="CO118" s="763"/>
      <c r="CP118" s="763"/>
      <c r="CQ118" s="763"/>
      <c r="CR118" s="763"/>
      <c r="CS118" s="763"/>
      <c r="CT118" s="763"/>
      <c r="CU118" s="763"/>
      <c r="CV118" s="763"/>
      <c r="CW118" s="763"/>
      <c r="CX118" s="763"/>
      <c r="CY118" s="763"/>
      <c r="CZ118" s="763"/>
      <c r="DA118" s="763"/>
      <c r="DB118" s="763"/>
      <c r="DC118" s="763"/>
      <c r="DD118" s="763"/>
      <c r="DE118" s="763"/>
      <c r="DF118" s="764"/>
      <c r="DG118" s="790" t="s">
        <v>176</v>
      </c>
      <c r="DH118" s="791"/>
      <c r="DI118" s="791"/>
      <c r="DJ118" s="791"/>
      <c r="DK118" s="792"/>
      <c r="DL118" s="793" t="s">
        <v>176</v>
      </c>
      <c r="DM118" s="791"/>
      <c r="DN118" s="791"/>
      <c r="DO118" s="791"/>
      <c r="DP118" s="792"/>
      <c r="DQ118" s="793" t="s">
        <v>176</v>
      </c>
      <c r="DR118" s="791"/>
      <c r="DS118" s="791"/>
      <c r="DT118" s="791"/>
      <c r="DU118" s="792"/>
      <c r="DV118" s="835" t="s">
        <v>176</v>
      </c>
      <c r="DW118" s="836"/>
      <c r="DX118" s="836"/>
      <c r="DY118" s="836"/>
      <c r="DZ118" s="837"/>
    </row>
    <row r="119" spans="1:130" s="230" customFormat="1" ht="26.25" customHeight="1" x14ac:dyDescent="0.2">
      <c r="A119" s="829" t="s">
        <v>433</v>
      </c>
      <c r="B119" s="830"/>
      <c r="C119" s="871" t="s">
        <v>434</v>
      </c>
      <c r="D119" s="819"/>
      <c r="E119" s="819"/>
      <c r="F119" s="819"/>
      <c r="G119" s="819"/>
      <c r="H119" s="819"/>
      <c r="I119" s="819"/>
      <c r="J119" s="819"/>
      <c r="K119" s="819"/>
      <c r="L119" s="819"/>
      <c r="M119" s="819"/>
      <c r="N119" s="819"/>
      <c r="O119" s="819"/>
      <c r="P119" s="819"/>
      <c r="Q119" s="819"/>
      <c r="R119" s="819"/>
      <c r="S119" s="819"/>
      <c r="T119" s="819"/>
      <c r="U119" s="819"/>
      <c r="V119" s="819"/>
      <c r="W119" s="819"/>
      <c r="X119" s="819"/>
      <c r="Y119" s="819"/>
      <c r="Z119" s="820"/>
      <c r="AA119" s="899" t="s">
        <v>176</v>
      </c>
      <c r="AB119" s="900"/>
      <c r="AC119" s="900"/>
      <c r="AD119" s="900"/>
      <c r="AE119" s="901"/>
      <c r="AF119" s="902" t="s">
        <v>460</v>
      </c>
      <c r="AG119" s="900"/>
      <c r="AH119" s="900"/>
      <c r="AI119" s="900"/>
      <c r="AJ119" s="901"/>
      <c r="AK119" s="902" t="s">
        <v>176</v>
      </c>
      <c r="AL119" s="900"/>
      <c r="AM119" s="900"/>
      <c r="AN119" s="900"/>
      <c r="AO119" s="901"/>
      <c r="AP119" s="903" t="s">
        <v>176</v>
      </c>
      <c r="AQ119" s="904"/>
      <c r="AR119" s="904"/>
      <c r="AS119" s="904"/>
      <c r="AT119" s="905"/>
      <c r="AU119" s="942"/>
      <c r="AV119" s="943"/>
      <c r="AW119" s="943"/>
      <c r="AX119" s="943"/>
      <c r="AY119" s="943"/>
      <c r="AZ119" s="252" t="s">
        <v>188</v>
      </c>
      <c r="BA119" s="252"/>
      <c r="BB119" s="252"/>
      <c r="BC119" s="252"/>
      <c r="BD119" s="252"/>
      <c r="BE119" s="252"/>
      <c r="BF119" s="252"/>
      <c r="BG119" s="252"/>
      <c r="BH119" s="252"/>
      <c r="BI119" s="252"/>
      <c r="BJ119" s="252"/>
      <c r="BK119" s="252"/>
      <c r="BL119" s="252"/>
      <c r="BM119" s="252"/>
      <c r="BN119" s="252"/>
      <c r="BO119" s="888" t="s">
        <v>461</v>
      </c>
      <c r="BP119" s="889"/>
      <c r="BQ119" s="890">
        <v>17380402</v>
      </c>
      <c r="BR119" s="856"/>
      <c r="BS119" s="856"/>
      <c r="BT119" s="856"/>
      <c r="BU119" s="856"/>
      <c r="BV119" s="856">
        <v>16978407</v>
      </c>
      <c r="BW119" s="856"/>
      <c r="BX119" s="856"/>
      <c r="BY119" s="856"/>
      <c r="BZ119" s="856"/>
      <c r="CA119" s="856">
        <v>16154646</v>
      </c>
      <c r="CB119" s="856"/>
      <c r="CC119" s="856"/>
      <c r="CD119" s="856"/>
      <c r="CE119" s="856"/>
      <c r="CF119" s="759"/>
      <c r="CG119" s="760"/>
      <c r="CH119" s="760"/>
      <c r="CI119" s="760"/>
      <c r="CJ119" s="845"/>
      <c r="CK119" s="936"/>
      <c r="CL119" s="834"/>
      <c r="CM119" s="849" t="s">
        <v>462</v>
      </c>
      <c r="CN119" s="850"/>
      <c r="CO119" s="850"/>
      <c r="CP119" s="850"/>
      <c r="CQ119" s="850"/>
      <c r="CR119" s="850"/>
      <c r="CS119" s="850"/>
      <c r="CT119" s="850"/>
      <c r="CU119" s="850"/>
      <c r="CV119" s="850"/>
      <c r="CW119" s="850"/>
      <c r="CX119" s="850"/>
      <c r="CY119" s="850"/>
      <c r="CZ119" s="850"/>
      <c r="DA119" s="850"/>
      <c r="DB119" s="850"/>
      <c r="DC119" s="850"/>
      <c r="DD119" s="850"/>
      <c r="DE119" s="850"/>
      <c r="DF119" s="851"/>
      <c r="DG119" s="774" t="s">
        <v>176</v>
      </c>
      <c r="DH119" s="775"/>
      <c r="DI119" s="775"/>
      <c r="DJ119" s="775"/>
      <c r="DK119" s="776"/>
      <c r="DL119" s="777" t="s">
        <v>460</v>
      </c>
      <c r="DM119" s="775"/>
      <c r="DN119" s="775"/>
      <c r="DO119" s="775"/>
      <c r="DP119" s="776"/>
      <c r="DQ119" s="777" t="s">
        <v>176</v>
      </c>
      <c r="DR119" s="775"/>
      <c r="DS119" s="775"/>
      <c r="DT119" s="775"/>
      <c r="DU119" s="776"/>
      <c r="DV119" s="859" t="s">
        <v>460</v>
      </c>
      <c r="DW119" s="860"/>
      <c r="DX119" s="860"/>
      <c r="DY119" s="860"/>
      <c r="DZ119" s="861"/>
    </row>
    <row r="120" spans="1:130" s="230" customFormat="1" ht="26.25" customHeight="1" x14ac:dyDescent="0.2">
      <c r="A120" s="831"/>
      <c r="B120" s="832"/>
      <c r="C120" s="826" t="s">
        <v>438</v>
      </c>
      <c r="D120" s="763"/>
      <c r="E120" s="763"/>
      <c r="F120" s="763"/>
      <c r="G120" s="763"/>
      <c r="H120" s="763"/>
      <c r="I120" s="763"/>
      <c r="J120" s="763"/>
      <c r="K120" s="763"/>
      <c r="L120" s="763"/>
      <c r="M120" s="763"/>
      <c r="N120" s="763"/>
      <c r="O120" s="763"/>
      <c r="P120" s="763"/>
      <c r="Q120" s="763"/>
      <c r="R120" s="763"/>
      <c r="S120" s="763"/>
      <c r="T120" s="763"/>
      <c r="U120" s="763"/>
      <c r="V120" s="763"/>
      <c r="W120" s="763"/>
      <c r="X120" s="763"/>
      <c r="Y120" s="763"/>
      <c r="Z120" s="764"/>
      <c r="AA120" s="790" t="s">
        <v>176</v>
      </c>
      <c r="AB120" s="791"/>
      <c r="AC120" s="791"/>
      <c r="AD120" s="791"/>
      <c r="AE120" s="792"/>
      <c r="AF120" s="793" t="s">
        <v>176</v>
      </c>
      <c r="AG120" s="791"/>
      <c r="AH120" s="791"/>
      <c r="AI120" s="791"/>
      <c r="AJ120" s="792"/>
      <c r="AK120" s="793" t="s">
        <v>460</v>
      </c>
      <c r="AL120" s="791"/>
      <c r="AM120" s="791"/>
      <c r="AN120" s="791"/>
      <c r="AO120" s="792"/>
      <c r="AP120" s="835" t="s">
        <v>176</v>
      </c>
      <c r="AQ120" s="836"/>
      <c r="AR120" s="836"/>
      <c r="AS120" s="836"/>
      <c r="AT120" s="837"/>
      <c r="AU120" s="891" t="s">
        <v>463</v>
      </c>
      <c r="AV120" s="892"/>
      <c r="AW120" s="892"/>
      <c r="AX120" s="892"/>
      <c r="AY120" s="893"/>
      <c r="AZ120" s="871" t="s">
        <v>464</v>
      </c>
      <c r="BA120" s="819"/>
      <c r="BB120" s="819"/>
      <c r="BC120" s="819"/>
      <c r="BD120" s="819"/>
      <c r="BE120" s="819"/>
      <c r="BF120" s="819"/>
      <c r="BG120" s="819"/>
      <c r="BH120" s="819"/>
      <c r="BI120" s="819"/>
      <c r="BJ120" s="819"/>
      <c r="BK120" s="819"/>
      <c r="BL120" s="819"/>
      <c r="BM120" s="819"/>
      <c r="BN120" s="819"/>
      <c r="BO120" s="819"/>
      <c r="BP120" s="820"/>
      <c r="BQ120" s="872">
        <v>1230780</v>
      </c>
      <c r="BR120" s="853"/>
      <c r="BS120" s="853"/>
      <c r="BT120" s="853"/>
      <c r="BU120" s="853"/>
      <c r="BV120" s="853">
        <v>1765927</v>
      </c>
      <c r="BW120" s="853"/>
      <c r="BX120" s="853"/>
      <c r="BY120" s="853"/>
      <c r="BZ120" s="853"/>
      <c r="CA120" s="853">
        <v>1814347</v>
      </c>
      <c r="CB120" s="853"/>
      <c r="CC120" s="853"/>
      <c r="CD120" s="853"/>
      <c r="CE120" s="853"/>
      <c r="CF120" s="877">
        <v>22.8</v>
      </c>
      <c r="CG120" s="878"/>
      <c r="CH120" s="878"/>
      <c r="CI120" s="878"/>
      <c r="CJ120" s="878"/>
      <c r="CK120" s="879" t="s">
        <v>465</v>
      </c>
      <c r="CL120" s="863"/>
      <c r="CM120" s="863"/>
      <c r="CN120" s="863"/>
      <c r="CO120" s="864"/>
      <c r="CP120" s="883" t="s">
        <v>407</v>
      </c>
      <c r="CQ120" s="884"/>
      <c r="CR120" s="884"/>
      <c r="CS120" s="884"/>
      <c r="CT120" s="884"/>
      <c r="CU120" s="884"/>
      <c r="CV120" s="884"/>
      <c r="CW120" s="884"/>
      <c r="CX120" s="884"/>
      <c r="CY120" s="884"/>
      <c r="CZ120" s="884"/>
      <c r="DA120" s="884"/>
      <c r="DB120" s="884"/>
      <c r="DC120" s="884"/>
      <c r="DD120" s="884"/>
      <c r="DE120" s="884"/>
      <c r="DF120" s="885"/>
      <c r="DG120" s="872" t="s">
        <v>176</v>
      </c>
      <c r="DH120" s="853"/>
      <c r="DI120" s="853"/>
      <c r="DJ120" s="853"/>
      <c r="DK120" s="853"/>
      <c r="DL120" s="853" t="s">
        <v>176</v>
      </c>
      <c r="DM120" s="853"/>
      <c r="DN120" s="853"/>
      <c r="DO120" s="853"/>
      <c r="DP120" s="853"/>
      <c r="DQ120" s="853">
        <v>855425</v>
      </c>
      <c r="DR120" s="853"/>
      <c r="DS120" s="853"/>
      <c r="DT120" s="853"/>
      <c r="DU120" s="853"/>
      <c r="DV120" s="854">
        <v>10.8</v>
      </c>
      <c r="DW120" s="854"/>
      <c r="DX120" s="854"/>
      <c r="DY120" s="854"/>
      <c r="DZ120" s="855"/>
    </row>
    <row r="121" spans="1:130" s="230" customFormat="1" ht="26.25" customHeight="1" x14ac:dyDescent="0.2">
      <c r="A121" s="831"/>
      <c r="B121" s="832"/>
      <c r="C121" s="874" t="s">
        <v>466</v>
      </c>
      <c r="D121" s="875"/>
      <c r="E121" s="875"/>
      <c r="F121" s="875"/>
      <c r="G121" s="875"/>
      <c r="H121" s="875"/>
      <c r="I121" s="875"/>
      <c r="J121" s="875"/>
      <c r="K121" s="875"/>
      <c r="L121" s="875"/>
      <c r="M121" s="875"/>
      <c r="N121" s="875"/>
      <c r="O121" s="875"/>
      <c r="P121" s="875"/>
      <c r="Q121" s="875"/>
      <c r="R121" s="875"/>
      <c r="S121" s="875"/>
      <c r="T121" s="875"/>
      <c r="U121" s="875"/>
      <c r="V121" s="875"/>
      <c r="W121" s="875"/>
      <c r="X121" s="875"/>
      <c r="Y121" s="875"/>
      <c r="Z121" s="876"/>
      <c r="AA121" s="790" t="s">
        <v>176</v>
      </c>
      <c r="AB121" s="791"/>
      <c r="AC121" s="791"/>
      <c r="AD121" s="791"/>
      <c r="AE121" s="792"/>
      <c r="AF121" s="793" t="s">
        <v>176</v>
      </c>
      <c r="AG121" s="791"/>
      <c r="AH121" s="791"/>
      <c r="AI121" s="791"/>
      <c r="AJ121" s="792"/>
      <c r="AK121" s="793" t="s">
        <v>176</v>
      </c>
      <c r="AL121" s="791"/>
      <c r="AM121" s="791"/>
      <c r="AN121" s="791"/>
      <c r="AO121" s="792"/>
      <c r="AP121" s="835" t="s">
        <v>176</v>
      </c>
      <c r="AQ121" s="836"/>
      <c r="AR121" s="836"/>
      <c r="AS121" s="836"/>
      <c r="AT121" s="837"/>
      <c r="AU121" s="894"/>
      <c r="AV121" s="895"/>
      <c r="AW121" s="895"/>
      <c r="AX121" s="895"/>
      <c r="AY121" s="896"/>
      <c r="AZ121" s="826" t="s">
        <v>467</v>
      </c>
      <c r="BA121" s="763"/>
      <c r="BB121" s="763"/>
      <c r="BC121" s="763"/>
      <c r="BD121" s="763"/>
      <c r="BE121" s="763"/>
      <c r="BF121" s="763"/>
      <c r="BG121" s="763"/>
      <c r="BH121" s="763"/>
      <c r="BI121" s="763"/>
      <c r="BJ121" s="763"/>
      <c r="BK121" s="763"/>
      <c r="BL121" s="763"/>
      <c r="BM121" s="763"/>
      <c r="BN121" s="763"/>
      <c r="BO121" s="763"/>
      <c r="BP121" s="764"/>
      <c r="BQ121" s="827">
        <v>558740</v>
      </c>
      <c r="BR121" s="828"/>
      <c r="BS121" s="828"/>
      <c r="BT121" s="828"/>
      <c r="BU121" s="828"/>
      <c r="BV121" s="828">
        <v>767541</v>
      </c>
      <c r="BW121" s="828"/>
      <c r="BX121" s="828"/>
      <c r="BY121" s="828"/>
      <c r="BZ121" s="828"/>
      <c r="CA121" s="828">
        <v>825719</v>
      </c>
      <c r="CB121" s="828"/>
      <c r="CC121" s="828"/>
      <c r="CD121" s="828"/>
      <c r="CE121" s="828"/>
      <c r="CF121" s="886">
        <v>10.4</v>
      </c>
      <c r="CG121" s="887"/>
      <c r="CH121" s="887"/>
      <c r="CI121" s="887"/>
      <c r="CJ121" s="887"/>
      <c r="CK121" s="880"/>
      <c r="CL121" s="866"/>
      <c r="CM121" s="866"/>
      <c r="CN121" s="866"/>
      <c r="CO121" s="867"/>
      <c r="CP121" s="846" t="s">
        <v>405</v>
      </c>
      <c r="CQ121" s="847"/>
      <c r="CR121" s="847"/>
      <c r="CS121" s="847"/>
      <c r="CT121" s="847"/>
      <c r="CU121" s="847"/>
      <c r="CV121" s="847"/>
      <c r="CW121" s="847"/>
      <c r="CX121" s="847"/>
      <c r="CY121" s="847"/>
      <c r="CZ121" s="847"/>
      <c r="DA121" s="847"/>
      <c r="DB121" s="847"/>
      <c r="DC121" s="847"/>
      <c r="DD121" s="847"/>
      <c r="DE121" s="847"/>
      <c r="DF121" s="848"/>
      <c r="DG121" s="827">
        <v>11389</v>
      </c>
      <c r="DH121" s="828"/>
      <c r="DI121" s="828"/>
      <c r="DJ121" s="828"/>
      <c r="DK121" s="828"/>
      <c r="DL121" s="828">
        <v>11479</v>
      </c>
      <c r="DM121" s="828"/>
      <c r="DN121" s="828"/>
      <c r="DO121" s="828"/>
      <c r="DP121" s="828"/>
      <c r="DQ121" s="828">
        <v>11539</v>
      </c>
      <c r="DR121" s="828"/>
      <c r="DS121" s="828"/>
      <c r="DT121" s="828"/>
      <c r="DU121" s="828"/>
      <c r="DV121" s="805">
        <v>0.1</v>
      </c>
      <c r="DW121" s="805"/>
      <c r="DX121" s="805"/>
      <c r="DY121" s="805"/>
      <c r="DZ121" s="806"/>
    </row>
    <row r="122" spans="1:130" s="230" customFormat="1" ht="26.25" customHeight="1" x14ac:dyDescent="0.2">
      <c r="A122" s="831"/>
      <c r="B122" s="832"/>
      <c r="C122" s="826" t="s">
        <v>448</v>
      </c>
      <c r="D122" s="763"/>
      <c r="E122" s="763"/>
      <c r="F122" s="763"/>
      <c r="G122" s="763"/>
      <c r="H122" s="763"/>
      <c r="I122" s="763"/>
      <c r="J122" s="763"/>
      <c r="K122" s="763"/>
      <c r="L122" s="763"/>
      <c r="M122" s="763"/>
      <c r="N122" s="763"/>
      <c r="O122" s="763"/>
      <c r="P122" s="763"/>
      <c r="Q122" s="763"/>
      <c r="R122" s="763"/>
      <c r="S122" s="763"/>
      <c r="T122" s="763"/>
      <c r="U122" s="763"/>
      <c r="V122" s="763"/>
      <c r="W122" s="763"/>
      <c r="X122" s="763"/>
      <c r="Y122" s="763"/>
      <c r="Z122" s="764"/>
      <c r="AA122" s="790" t="s">
        <v>176</v>
      </c>
      <c r="AB122" s="791"/>
      <c r="AC122" s="791"/>
      <c r="AD122" s="791"/>
      <c r="AE122" s="792"/>
      <c r="AF122" s="793" t="s">
        <v>176</v>
      </c>
      <c r="AG122" s="791"/>
      <c r="AH122" s="791"/>
      <c r="AI122" s="791"/>
      <c r="AJ122" s="792"/>
      <c r="AK122" s="793" t="s">
        <v>460</v>
      </c>
      <c r="AL122" s="791"/>
      <c r="AM122" s="791"/>
      <c r="AN122" s="791"/>
      <c r="AO122" s="792"/>
      <c r="AP122" s="835" t="s">
        <v>176</v>
      </c>
      <c r="AQ122" s="836"/>
      <c r="AR122" s="836"/>
      <c r="AS122" s="836"/>
      <c r="AT122" s="837"/>
      <c r="AU122" s="894"/>
      <c r="AV122" s="895"/>
      <c r="AW122" s="895"/>
      <c r="AX122" s="895"/>
      <c r="AY122" s="896"/>
      <c r="AZ122" s="849" t="s">
        <v>468</v>
      </c>
      <c r="BA122" s="850"/>
      <c r="BB122" s="850"/>
      <c r="BC122" s="850"/>
      <c r="BD122" s="850"/>
      <c r="BE122" s="850"/>
      <c r="BF122" s="850"/>
      <c r="BG122" s="850"/>
      <c r="BH122" s="850"/>
      <c r="BI122" s="850"/>
      <c r="BJ122" s="850"/>
      <c r="BK122" s="850"/>
      <c r="BL122" s="850"/>
      <c r="BM122" s="850"/>
      <c r="BN122" s="850"/>
      <c r="BO122" s="850"/>
      <c r="BP122" s="851"/>
      <c r="BQ122" s="890">
        <v>6237518</v>
      </c>
      <c r="BR122" s="856"/>
      <c r="BS122" s="856"/>
      <c r="BT122" s="856"/>
      <c r="BU122" s="856"/>
      <c r="BV122" s="856">
        <v>5699242</v>
      </c>
      <c r="BW122" s="856"/>
      <c r="BX122" s="856"/>
      <c r="BY122" s="856"/>
      <c r="BZ122" s="856"/>
      <c r="CA122" s="856">
        <v>5163206</v>
      </c>
      <c r="CB122" s="856"/>
      <c r="CC122" s="856"/>
      <c r="CD122" s="856"/>
      <c r="CE122" s="856"/>
      <c r="CF122" s="857">
        <v>65</v>
      </c>
      <c r="CG122" s="858"/>
      <c r="CH122" s="858"/>
      <c r="CI122" s="858"/>
      <c r="CJ122" s="858"/>
      <c r="CK122" s="880"/>
      <c r="CL122" s="866"/>
      <c r="CM122" s="866"/>
      <c r="CN122" s="866"/>
      <c r="CO122" s="867"/>
      <c r="CP122" s="846"/>
      <c r="CQ122" s="847"/>
      <c r="CR122" s="847"/>
      <c r="CS122" s="847"/>
      <c r="CT122" s="847"/>
      <c r="CU122" s="847"/>
      <c r="CV122" s="847"/>
      <c r="CW122" s="847"/>
      <c r="CX122" s="847"/>
      <c r="CY122" s="847"/>
      <c r="CZ122" s="847"/>
      <c r="DA122" s="847"/>
      <c r="DB122" s="847"/>
      <c r="DC122" s="847"/>
      <c r="DD122" s="847"/>
      <c r="DE122" s="847"/>
      <c r="DF122" s="848"/>
      <c r="DG122" s="827"/>
      <c r="DH122" s="828"/>
      <c r="DI122" s="828"/>
      <c r="DJ122" s="828"/>
      <c r="DK122" s="828"/>
      <c r="DL122" s="828"/>
      <c r="DM122" s="828"/>
      <c r="DN122" s="828"/>
      <c r="DO122" s="828"/>
      <c r="DP122" s="828"/>
      <c r="DQ122" s="828"/>
      <c r="DR122" s="828"/>
      <c r="DS122" s="828"/>
      <c r="DT122" s="828"/>
      <c r="DU122" s="828"/>
      <c r="DV122" s="805"/>
      <c r="DW122" s="805"/>
      <c r="DX122" s="805"/>
      <c r="DY122" s="805"/>
      <c r="DZ122" s="806"/>
    </row>
    <row r="123" spans="1:130" s="230" customFormat="1" ht="26.25" customHeight="1" x14ac:dyDescent="0.2">
      <c r="A123" s="831"/>
      <c r="B123" s="832"/>
      <c r="C123" s="826" t="s">
        <v>454</v>
      </c>
      <c r="D123" s="763"/>
      <c r="E123" s="763"/>
      <c r="F123" s="763"/>
      <c r="G123" s="763"/>
      <c r="H123" s="763"/>
      <c r="I123" s="763"/>
      <c r="J123" s="763"/>
      <c r="K123" s="763"/>
      <c r="L123" s="763"/>
      <c r="M123" s="763"/>
      <c r="N123" s="763"/>
      <c r="O123" s="763"/>
      <c r="P123" s="763"/>
      <c r="Q123" s="763"/>
      <c r="R123" s="763"/>
      <c r="S123" s="763"/>
      <c r="T123" s="763"/>
      <c r="U123" s="763"/>
      <c r="V123" s="763"/>
      <c r="W123" s="763"/>
      <c r="X123" s="763"/>
      <c r="Y123" s="763"/>
      <c r="Z123" s="764"/>
      <c r="AA123" s="790" t="s">
        <v>176</v>
      </c>
      <c r="AB123" s="791"/>
      <c r="AC123" s="791"/>
      <c r="AD123" s="791"/>
      <c r="AE123" s="792"/>
      <c r="AF123" s="793" t="s">
        <v>176</v>
      </c>
      <c r="AG123" s="791"/>
      <c r="AH123" s="791"/>
      <c r="AI123" s="791"/>
      <c r="AJ123" s="792"/>
      <c r="AK123" s="793" t="s">
        <v>460</v>
      </c>
      <c r="AL123" s="791"/>
      <c r="AM123" s="791"/>
      <c r="AN123" s="791"/>
      <c r="AO123" s="792"/>
      <c r="AP123" s="835" t="s">
        <v>176</v>
      </c>
      <c r="AQ123" s="836"/>
      <c r="AR123" s="836"/>
      <c r="AS123" s="836"/>
      <c r="AT123" s="837"/>
      <c r="AU123" s="897"/>
      <c r="AV123" s="898"/>
      <c r="AW123" s="898"/>
      <c r="AX123" s="898"/>
      <c r="AY123" s="898"/>
      <c r="AZ123" s="252" t="s">
        <v>188</v>
      </c>
      <c r="BA123" s="252"/>
      <c r="BB123" s="252"/>
      <c r="BC123" s="252"/>
      <c r="BD123" s="252"/>
      <c r="BE123" s="252"/>
      <c r="BF123" s="252"/>
      <c r="BG123" s="252"/>
      <c r="BH123" s="252"/>
      <c r="BI123" s="252"/>
      <c r="BJ123" s="252"/>
      <c r="BK123" s="252"/>
      <c r="BL123" s="252"/>
      <c r="BM123" s="252"/>
      <c r="BN123" s="252"/>
      <c r="BO123" s="888" t="s">
        <v>469</v>
      </c>
      <c r="BP123" s="889"/>
      <c r="BQ123" s="843">
        <v>8027038</v>
      </c>
      <c r="BR123" s="844"/>
      <c r="BS123" s="844"/>
      <c r="BT123" s="844"/>
      <c r="BU123" s="844"/>
      <c r="BV123" s="844">
        <v>8232710</v>
      </c>
      <c r="BW123" s="844"/>
      <c r="BX123" s="844"/>
      <c r="BY123" s="844"/>
      <c r="BZ123" s="844"/>
      <c r="CA123" s="844">
        <v>7803272</v>
      </c>
      <c r="CB123" s="844"/>
      <c r="CC123" s="844"/>
      <c r="CD123" s="844"/>
      <c r="CE123" s="844"/>
      <c r="CF123" s="759"/>
      <c r="CG123" s="760"/>
      <c r="CH123" s="760"/>
      <c r="CI123" s="760"/>
      <c r="CJ123" s="845"/>
      <c r="CK123" s="880"/>
      <c r="CL123" s="866"/>
      <c r="CM123" s="866"/>
      <c r="CN123" s="866"/>
      <c r="CO123" s="867"/>
      <c r="CP123" s="846"/>
      <c r="CQ123" s="847"/>
      <c r="CR123" s="847"/>
      <c r="CS123" s="847"/>
      <c r="CT123" s="847"/>
      <c r="CU123" s="847"/>
      <c r="CV123" s="847"/>
      <c r="CW123" s="847"/>
      <c r="CX123" s="847"/>
      <c r="CY123" s="847"/>
      <c r="CZ123" s="847"/>
      <c r="DA123" s="847"/>
      <c r="DB123" s="847"/>
      <c r="DC123" s="847"/>
      <c r="DD123" s="847"/>
      <c r="DE123" s="847"/>
      <c r="DF123" s="848"/>
      <c r="DG123" s="790"/>
      <c r="DH123" s="791"/>
      <c r="DI123" s="791"/>
      <c r="DJ123" s="791"/>
      <c r="DK123" s="792"/>
      <c r="DL123" s="793"/>
      <c r="DM123" s="791"/>
      <c r="DN123" s="791"/>
      <c r="DO123" s="791"/>
      <c r="DP123" s="792"/>
      <c r="DQ123" s="793"/>
      <c r="DR123" s="791"/>
      <c r="DS123" s="791"/>
      <c r="DT123" s="791"/>
      <c r="DU123" s="792"/>
      <c r="DV123" s="835"/>
      <c r="DW123" s="836"/>
      <c r="DX123" s="836"/>
      <c r="DY123" s="836"/>
      <c r="DZ123" s="837"/>
    </row>
    <row r="124" spans="1:130" s="230" customFormat="1" ht="26.25" customHeight="1" thickBot="1" x14ac:dyDescent="0.25">
      <c r="A124" s="831"/>
      <c r="B124" s="832"/>
      <c r="C124" s="826" t="s">
        <v>457</v>
      </c>
      <c r="D124" s="763"/>
      <c r="E124" s="763"/>
      <c r="F124" s="763"/>
      <c r="G124" s="763"/>
      <c r="H124" s="763"/>
      <c r="I124" s="763"/>
      <c r="J124" s="763"/>
      <c r="K124" s="763"/>
      <c r="L124" s="763"/>
      <c r="M124" s="763"/>
      <c r="N124" s="763"/>
      <c r="O124" s="763"/>
      <c r="P124" s="763"/>
      <c r="Q124" s="763"/>
      <c r="R124" s="763"/>
      <c r="S124" s="763"/>
      <c r="T124" s="763"/>
      <c r="U124" s="763"/>
      <c r="V124" s="763"/>
      <c r="W124" s="763"/>
      <c r="X124" s="763"/>
      <c r="Y124" s="763"/>
      <c r="Z124" s="764"/>
      <c r="AA124" s="790" t="s">
        <v>470</v>
      </c>
      <c r="AB124" s="791"/>
      <c r="AC124" s="791"/>
      <c r="AD124" s="791"/>
      <c r="AE124" s="792"/>
      <c r="AF124" s="793" t="s">
        <v>176</v>
      </c>
      <c r="AG124" s="791"/>
      <c r="AH124" s="791"/>
      <c r="AI124" s="791"/>
      <c r="AJ124" s="792"/>
      <c r="AK124" s="793" t="s">
        <v>470</v>
      </c>
      <c r="AL124" s="791"/>
      <c r="AM124" s="791"/>
      <c r="AN124" s="791"/>
      <c r="AO124" s="792"/>
      <c r="AP124" s="835" t="s">
        <v>176</v>
      </c>
      <c r="AQ124" s="836"/>
      <c r="AR124" s="836"/>
      <c r="AS124" s="836"/>
      <c r="AT124" s="837"/>
      <c r="AU124" s="838" t="s">
        <v>471</v>
      </c>
      <c r="AV124" s="839"/>
      <c r="AW124" s="839"/>
      <c r="AX124" s="839"/>
      <c r="AY124" s="839"/>
      <c r="AZ124" s="839"/>
      <c r="BA124" s="839"/>
      <c r="BB124" s="839"/>
      <c r="BC124" s="839"/>
      <c r="BD124" s="839"/>
      <c r="BE124" s="839"/>
      <c r="BF124" s="839"/>
      <c r="BG124" s="839"/>
      <c r="BH124" s="839"/>
      <c r="BI124" s="839"/>
      <c r="BJ124" s="839"/>
      <c r="BK124" s="839"/>
      <c r="BL124" s="839"/>
      <c r="BM124" s="839"/>
      <c r="BN124" s="839"/>
      <c r="BO124" s="839"/>
      <c r="BP124" s="840"/>
      <c r="BQ124" s="841">
        <v>123.1</v>
      </c>
      <c r="BR124" s="842"/>
      <c r="BS124" s="842"/>
      <c r="BT124" s="842"/>
      <c r="BU124" s="842"/>
      <c r="BV124" s="842">
        <v>112.8</v>
      </c>
      <c r="BW124" s="842"/>
      <c r="BX124" s="842"/>
      <c r="BY124" s="842"/>
      <c r="BZ124" s="842"/>
      <c r="CA124" s="842">
        <v>105.1</v>
      </c>
      <c r="CB124" s="842"/>
      <c r="CC124" s="842"/>
      <c r="CD124" s="842"/>
      <c r="CE124" s="842"/>
      <c r="CF124" s="737"/>
      <c r="CG124" s="738"/>
      <c r="CH124" s="738"/>
      <c r="CI124" s="738"/>
      <c r="CJ124" s="873"/>
      <c r="CK124" s="881"/>
      <c r="CL124" s="881"/>
      <c r="CM124" s="881"/>
      <c r="CN124" s="881"/>
      <c r="CO124" s="882"/>
      <c r="CP124" s="846" t="s">
        <v>472</v>
      </c>
      <c r="CQ124" s="847"/>
      <c r="CR124" s="847"/>
      <c r="CS124" s="847"/>
      <c r="CT124" s="847"/>
      <c r="CU124" s="847"/>
      <c r="CV124" s="847"/>
      <c r="CW124" s="847"/>
      <c r="CX124" s="847"/>
      <c r="CY124" s="847"/>
      <c r="CZ124" s="847"/>
      <c r="DA124" s="847"/>
      <c r="DB124" s="847"/>
      <c r="DC124" s="847"/>
      <c r="DD124" s="847"/>
      <c r="DE124" s="847"/>
      <c r="DF124" s="848"/>
      <c r="DG124" s="774">
        <v>927346</v>
      </c>
      <c r="DH124" s="775"/>
      <c r="DI124" s="775"/>
      <c r="DJ124" s="775"/>
      <c r="DK124" s="776"/>
      <c r="DL124" s="777">
        <v>876120</v>
      </c>
      <c r="DM124" s="775"/>
      <c r="DN124" s="775"/>
      <c r="DO124" s="775"/>
      <c r="DP124" s="776"/>
      <c r="DQ124" s="777" t="s">
        <v>460</v>
      </c>
      <c r="DR124" s="775"/>
      <c r="DS124" s="775"/>
      <c r="DT124" s="775"/>
      <c r="DU124" s="776"/>
      <c r="DV124" s="859" t="s">
        <v>176</v>
      </c>
      <c r="DW124" s="860"/>
      <c r="DX124" s="860"/>
      <c r="DY124" s="860"/>
      <c r="DZ124" s="861"/>
    </row>
    <row r="125" spans="1:130" s="230" customFormat="1" ht="26.25" customHeight="1" x14ac:dyDescent="0.2">
      <c r="A125" s="831"/>
      <c r="B125" s="832"/>
      <c r="C125" s="826" t="s">
        <v>459</v>
      </c>
      <c r="D125" s="763"/>
      <c r="E125" s="763"/>
      <c r="F125" s="763"/>
      <c r="G125" s="763"/>
      <c r="H125" s="763"/>
      <c r="I125" s="763"/>
      <c r="J125" s="763"/>
      <c r="K125" s="763"/>
      <c r="L125" s="763"/>
      <c r="M125" s="763"/>
      <c r="N125" s="763"/>
      <c r="O125" s="763"/>
      <c r="P125" s="763"/>
      <c r="Q125" s="763"/>
      <c r="R125" s="763"/>
      <c r="S125" s="763"/>
      <c r="T125" s="763"/>
      <c r="U125" s="763"/>
      <c r="V125" s="763"/>
      <c r="W125" s="763"/>
      <c r="X125" s="763"/>
      <c r="Y125" s="763"/>
      <c r="Z125" s="764"/>
      <c r="AA125" s="790" t="s">
        <v>176</v>
      </c>
      <c r="AB125" s="791"/>
      <c r="AC125" s="791"/>
      <c r="AD125" s="791"/>
      <c r="AE125" s="792"/>
      <c r="AF125" s="793" t="s">
        <v>176</v>
      </c>
      <c r="AG125" s="791"/>
      <c r="AH125" s="791"/>
      <c r="AI125" s="791"/>
      <c r="AJ125" s="792"/>
      <c r="AK125" s="793" t="s">
        <v>176</v>
      </c>
      <c r="AL125" s="791"/>
      <c r="AM125" s="791"/>
      <c r="AN125" s="791"/>
      <c r="AO125" s="792"/>
      <c r="AP125" s="835" t="s">
        <v>176</v>
      </c>
      <c r="AQ125" s="836"/>
      <c r="AR125" s="836"/>
      <c r="AS125" s="836"/>
      <c r="AT125" s="837"/>
      <c r="AU125" s="253"/>
      <c r="AV125" s="254"/>
      <c r="AW125" s="254"/>
      <c r="AX125" s="254"/>
      <c r="AY125" s="254"/>
      <c r="AZ125" s="254"/>
      <c r="BA125" s="254"/>
      <c r="BB125" s="254"/>
      <c r="BC125" s="254"/>
      <c r="BD125" s="254"/>
      <c r="BE125" s="254"/>
      <c r="BF125" s="254"/>
      <c r="BG125" s="254"/>
      <c r="BH125" s="254"/>
      <c r="BI125" s="254"/>
      <c r="BJ125" s="254"/>
      <c r="BK125" s="254"/>
      <c r="BL125" s="254"/>
      <c r="BM125" s="254"/>
      <c r="BN125" s="254"/>
      <c r="BO125" s="254"/>
      <c r="BP125" s="254"/>
      <c r="BQ125" s="233"/>
      <c r="BR125" s="233"/>
      <c r="BS125" s="233"/>
      <c r="BT125" s="233"/>
      <c r="BU125" s="233"/>
      <c r="BV125" s="233"/>
      <c r="BW125" s="233"/>
      <c r="BX125" s="233"/>
      <c r="BY125" s="233"/>
      <c r="BZ125" s="233"/>
      <c r="CA125" s="233"/>
      <c r="CB125" s="233"/>
      <c r="CC125" s="233"/>
      <c r="CD125" s="233"/>
      <c r="CE125" s="233"/>
      <c r="CF125" s="233"/>
      <c r="CG125" s="233"/>
      <c r="CH125" s="233"/>
      <c r="CI125" s="233"/>
      <c r="CJ125" s="255"/>
      <c r="CK125" s="862" t="s">
        <v>473</v>
      </c>
      <c r="CL125" s="863"/>
      <c r="CM125" s="863"/>
      <c r="CN125" s="863"/>
      <c r="CO125" s="864"/>
      <c r="CP125" s="871" t="s">
        <v>474</v>
      </c>
      <c r="CQ125" s="819"/>
      <c r="CR125" s="819"/>
      <c r="CS125" s="819"/>
      <c r="CT125" s="819"/>
      <c r="CU125" s="819"/>
      <c r="CV125" s="819"/>
      <c r="CW125" s="819"/>
      <c r="CX125" s="819"/>
      <c r="CY125" s="819"/>
      <c r="CZ125" s="819"/>
      <c r="DA125" s="819"/>
      <c r="DB125" s="819"/>
      <c r="DC125" s="819"/>
      <c r="DD125" s="819"/>
      <c r="DE125" s="819"/>
      <c r="DF125" s="820"/>
      <c r="DG125" s="872" t="s">
        <v>176</v>
      </c>
      <c r="DH125" s="853"/>
      <c r="DI125" s="853"/>
      <c r="DJ125" s="853"/>
      <c r="DK125" s="853"/>
      <c r="DL125" s="853" t="s">
        <v>176</v>
      </c>
      <c r="DM125" s="853"/>
      <c r="DN125" s="853"/>
      <c r="DO125" s="853"/>
      <c r="DP125" s="853"/>
      <c r="DQ125" s="853" t="s">
        <v>176</v>
      </c>
      <c r="DR125" s="853"/>
      <c r="DS125" s="853"/>
      <c r="DT125" s="853"/>
      <c r="DU125" s="853"/>
      <c r="DV125" s="854" t="s">
        <v>460</v>
      </c>
      <c r="DW125" s="854"/>
      <c r="DX125" s="854"/>
      <c r="DY125" s="854"/>
      <c r="DZ125" s="855"/>
    </row>
    <row r="126" spans="1:130" s="230" customFormat="1" ht="26.25" customHeight="1" thickBot="1" x14ac:dyDescent="0.25">
      <c r="A126" s="831"/>
      <c r="B126" s="832"/>
      <c r="C126" s="826" t="s">
        <v>462</v>
      </c>
      <c r="D126" s="763"/>
      <c r="E126" s="763"/>
      <c r="F126" s="763"/>
      <c r="G126" s="763"/>
      <c r="H126" s="763"/>
      <c r="I126" s="763"/>
      <c r="J126" s="763"/>
      <c r="K126" s="763"/>
      <c r="L126" s="763"/>
      <c r="M126" s="763"/>
      <c r="N126" s="763"/>
      <c r="O126" s="763"/>
      <c r="P126" s="763"/>
      <c r="Q126" s="763"/>
      <c r="R126" s="763"/>
      <c r="S126" s="763"/>
      <c r="T126" s="763"/>
      <c r="U126" s="763"/>
      <c r="V126" s="763"/>
      <c r="W126" s="763"/>
      <c r="X126" s="763"/>
      <c r="Y126" s="763"/>
      <c r="Z126" s="764"/>
      <c r="AA126" s="790" t="s">
        <v>176</v>
      </c>
      <c r="AB126" s="791"/>
      <c r="AC126" s="791"/>
      <c r="AD126" s="791"/>
      <c r="AE126" s="792"/>
      <c r="AF126" s="793" t="s">
        <v>176</v>
      </c>
      <c r="AG126" s="791"/>
      <c r="AH126" s="791"/>
      <c r="AI126" s="791"/>
      <c r="AJ126" s="792"/>
      <c r="AK126" s="793" t="s">
        <v>176</v>
      </c>
      <c r="AL126" s="791"/>
      <c r="AM126" s="791"/>
      <c r="AN126" s="791"/>
      <c r="AO126" s="792"/>
      <c r="AP126" s="835" t="s">
        <v>176</v>
      </c>
      <c r="AQ126" s="836"/>
      <c r="AR126" s="836"/>
      <c r="AS126" s="836"/>
      <c r="AT126" s="837"/>
      <c r="AU126" s="233"/>
      <c r="AV126" s="233"/>
      <c r="AW126" s="233"/>
      <c r="AX126" s="233"/>
      <c r="AY126" s="233"/>
      <c r="AZ126" s="233"/>
      <c r="BA126" s="233"/>
      <c r="BB126" s="233"/>
      <c r="BC126" s="233"/>
      <c r="BD126" s="233"/>
      <c r="BE126" s="233"/>
      <c r="BF126" s="233"/>
      <c r="BG126" s="233"/>
      <c r="BH126" s="233"/>
      <c r="BI126" s="233"/>
      <c r="BJ126" s="233"/>
      <c r="BK126" s="233"/>
      <c r="BL126" s="233"/>
      <c r="BM126" s="233"/>
      <c r="BN126" s="233"/>
      <c r="BO126" s="233"/>
      <c r="BP126" s="233"/>
      <c r="BQ126" s="233"/>
      <c r="BR126" s="233"/>
      <c r="BS126" s="233"/>
      <c r="BT126" s="233"/>
      <c r="BU126" s="233"/>
      <c r="BV126" s="233"/>
      <c r="BW126" s="233"/>
      <c r="BX126" s="233"/>
      <c r="BY126" s="233"/>
      <c r="BZ126" s="233"/>
      <c r="CA126" s="233"/>
      <c r="CB126" s="233"/>
      <c r="CC126" s="233"/>
      <c r="CD126" s="256"/>
      <c r="CE126" s="256"/>
      <c r="CF126" s="256"/>
      <c r="CG126" s="233"/>
      <c r="CH126" s="233"/>
      <c r="CI126" s="233"/>
      <c r="CJ126" s="255"/>
      <c r="CK126" s="865"/>
      <c r="CL126" s="866"/>
      <c r="CM126" s="866"/>
      <c r="CN126" s="866"/>
      <c r="CO126" s="867"/>
      <c r="CP126" s="826" t="s">
        <v>475</v>
      </c>
      <c r="CQ126" s="763"/>
      <c r="CR126" s="763"/>
      <c r="CS126" s="763"/>
      <c r="CT126" s="763"/>
      <c r="CU126" s="763"/>
      <c r="CV126" s="763"/>
      <c r="CW126" s="763"/>
      <c r="CX126" s="763"/>
      <c r="CY126" s="763"/>
      <c r="CZ126" s="763"/>
      <c r="DA126" s="763"/>
      <c r="DB126" s="763"/>
      <c r="DC126" s="763"/>
      <c r="DD126" s="763"/>
      <c r="DE126" s="763"/>
      <c r="DF126" s="764"/>
      <c r="DG126" s="827" t="s">
        <v>176</v>
      </c>
      <c r="DH126" s="828"/>
      <c r="DI126" s="828"/>
      <c r="DJ126" s="828"/>
      <c r="DK126" s="828"/>
      <c r="DL126" s="828" t="s">
        <v>176</v>
      </c>
      <c r="DM126" s="828"/>
      <c r="DN126" s="828"/>
      <c r="DO126" s="828"/>
      <c r="DP126" s="828"/>
      <c r="DQ126" s="828" t="s">
        <v>176</v>
      </c>
      <c r="DR126" s="828"/>
      <c r="DS126" s="828"/>
      <c r="DT126" s="828"/>
      <c r="DU126" s="828"/>
      <c r="DV126" s="805" t="s">
        <v>176</v>
      </c>
      <c r="DW126" s="805"/>
      <c r="DX126" s="805"/>
      <c r="DY126" s="805"/>
      <c r="DZ126" s="806"/>
    </row>
    <row r="127" spans="1:130" s="230" customFormat="1" ht="26.25" customHeight="1" x14ac:dyDescent="0.2">
      <c r="A127" s="833"/>
      <c r="B127" s="834"/>
      <c r="C127" s="849" t="s">
        <v>476</v>
      </c>
      <c r="D127" s="850"/>
      <c r="E127" s="850"/>
      <c r="F127" s="850"/>
      <c r="G127" s="850"/>
      <c r="H127" s="850"/>
      <c r="I127" s="850"/>
      <c r="J127" s="850"/>
      <c r="K127" s="850"/>
      <c r="L127" s="850"/>
      <c r="M127" s="850"/>
      <c r="N127" s="850"/>
      <c r="O127" s="850"/>
      <c r="P127" s="850"/>
      <c r="Q127" s="850"/>
      <c r="R127" s="850"/>
      <c r="S127" s="850"/>
      <c r="T127" s="850"/>
      <c r="U127" s="850"/>
      <c r="V127" s="850"/>
      <c r="W127" s="850"/>
      <c r="X127" s="850"/>
      <c r="Y127" s="850"/>
      <c r="Z127" s="851"/>
      <c r="AA127" s="790" t="s">
        <v>176</v>
      </c>
      <c r="AB127" s="791"/>
      <c r="AC127" s="791"/>
      <c r="AD127" s="791"/>
      <c r="AE127" s="792"/>
      <c r="AF127" s="793" t="s">
        <v>176</v>
      </c>
      <c r="AG127" s="791"/>
      <c r="AH127" s="791"/>
      <c r="AI127" s="791"/>
      <c r="AJ127" s="792"/>
      <c r="AK127" s="793" t="s">
        <v>176</v>
      </c>
      <c r="AL127" s="791"/>
      <c r="AM127" s="791"/>
      <c r="AN127" s="791"/>
      <c r="AO127" s="792"/>
      <c r="AP127" s="835" t="s">
        <v>176</v>
      </c>
      <c r="AQ127" s="836"/>
      <c r="AR127" s="836"/>
      <c r="AS127" s="836"/>
      <c r="AT127" s="837"/>
      <c r="AU127" s="233"/>
      <c r="AV127" s="233"/>
      <c r="AW127" s="233"/>
      <c r="AX127" s="852" t="s">
        <v>477</v>
      </c>
      <c r="AY127" s="823"/>
      <c r="AZ127" s="823"/>
      <c r="BA127" s="823"/>
      <c r="BB127" s="823"/>
      <c r="BC127" s="823"/>
      <c r="BD127" s="823"/>
      <c r="BE127" s="824"/>
      <c r="BF127" s="822" t="s">
        <v>478</v>
      </c>
      <c r="BG127" s="823"/>
      <c r="BH127" s="823"/>
      <c r="BI127" s="823"/>
      <c r="BJ127" s="823"/>
      <c r="BK127" s="823"/>
      <c r="BL127" s="824"/>
      <c r="BM127" s="822" t="s">
        <v>479</v>
      </c>
      <c r="BN127" s="823"/>
      <c r="BO127" s="823"/>
      <c r="BP127" s="823"/>
      <c r="BQ127" s="823"/>
      <c r="BR127" s="823"/>
      <c r="BS127" s="824"/>
      <c r="BT127" s="822" t="s">
        <v>480</v>
      </c>
      <c r="BU127" s="823"/>
      <c r="BV127" s="823"/>
      <c r="BW127" s="823"/>
      <c r="BX127" s="823"/>
      <c r="BY127" s="823"/>
      <c r="BZ127" s="825"/>
      <c r="CA127" s="233"/>
      <c r="CB127" s="233"/>
      <c r="CC127" s="233"/>
      <c r="CD127" s="256"/>
      <c r="CE127" s="256"/>
      <c r="CF127" s="256"/>
      <c r="CG127" s="233"/>
      <c r="CH127" s="233"/>
      <c r="CI127" s="233"/>
      <c r="CJ127" s="255"/>
      <c r="CK127" s="865"/>
      <c r="CL127" s="866"/>
      <c r="CM127" s="866"/>
      <c r="CN127" s="866"/>
      <c r="CO127" s="867"/>
      <c r="CP127" s="826" t="s">
        <v>481</v>
      </c>
      <c r="CQ127" s="763"/>
      <c r="CR127" s="763"/>
      <c r="CS127" s="763"/>
      <c r="CT127" s="763"/>
      <c r="CU127" s="763"/>
      <c r="CV127" s="763"/>
      <c r="CW127" s="763"/>
      <c r="CX127" s="763"/>
      <c r="CY127" s="763"/>
      <c r="CZ127" s="763"/>
      <c r="DA127" s="763"/>
      <c r="DB127" s="763"/>
      <c r="DC127" s="763"/>
      <c r="DD127" s="763"/>
      <c r="DE127" s="763"/>
      <c r="DF127" s="764"/>
      <c r="DG127" s="827" t="s">
        <v>176</v>
      </c>
      <c r="DH127" s="828"/>
      <c r="DI127" s="828"/>
      <c r="DJ127" s="828"/>
      <c r="DK127" s="828"/>
      <c r="DL127" s="828" t="s">
        <v>176</v>
      </c>
      <c r="DM127" s="828"/>
      <c r="DN127" s="828"/>
      <c r="DO127" s="828"/>
      <c r="DP127" s="828"/>
      <c r="DQ127" s="828" t="s">
        <v>176</v>
      </c>
      <c r="DR127" s="828"/>
      <c r="DS127" s="828"/>
      <c r="DT127" s="828"/>
      <c r="DU127" s="828"/>
      <c r="DV127" s="805" t="s">
        <v>460</v>
      </c>
      <c r="DW127" s="805"/>
      <c r="DX127" s="805"/>
      <c r="DY127" s="805"/>
      <c r="DZ127" s="806"/>
    </row>
    <row r="128" spans="1:130" s="230" customFormat="1" ht="26.25" customHeight="1" thickBot="1" x14ac:dyDescent="0.25">
      <c r="A128" s="807" t="s">
        <v>482</v>
      </c>
      <c r="B128" s="808"/>
      <c r="C128" s="808"/>
      <c r="D128" s="808"/>
      <c r="E128" s="808"/>
      <c r="F128" s="808"/>
      <c r="G128" s="808"/>
      <c r="H128" s="808"/>
      <c r="I128" s="808"/>
      <c r="J128" s="808"/>
      <c r="K128" s="808"/>
      <c r="L128" s="808"/>
      <c r="M128" s="808"/>
      <c r="N128" s="808"/>
      <c r="O128" s="808"/>
      <c r="P128" s="808"/>
      <c r="Q128" s="808"/>
      <c r="R128" s="808"/>
      <c r="S128" s="808"/>
      <c r="T128" s="808"/>
      <c r="U128" s="808"/>
      <c r="V128" s="808"/>
      <c r="W128" s="809" t="s">
        <v>483</v>
      </c>
      <c r="X128" s="809"/>
      <c r="Y128" s="809"/>
      <c r="Z128" s="810"/>
      <c r="AA128" s="811">
        <v>217672</v>
      </c>
      <c r="AB128" s="812"/>
      <c r="AC128" s="812"/>
      <c r="AD128" s="812"/>
      <c r="AE128" s="813"/>
      <c r="AF128" s="814">
        <v>276204</v>
      </c>
      <c r="AG128" s="812"/>
      <c r="AH128" s="812"/>
      <c r="AI128" s="812"/>
      <c r="AJ128" s="813"/>
      <c r="AK128" s="814">
        <v>282932</v>
      </c>
      <c r="AL128" s="812"/>
      <c r="AM128" s="812"/>
      <c r="AN128" s="812"/>
      <c r="AO128" s="813"/>
      <c r="AP128" s="815"/>
      <c r="AQ128" s="816"/>
      <c r="AR128" s="816"/>
      <c r="AS128" s="816"/>
      <c r="AT128" s="817"/>
      <c r="AU128" s="233"/>
      <c r="AV128" s="233"/>
      <c r="AW128" s="233"/>
      <c r="AX128" s="818" t="s">
        <v>484</v>
      </c>
      <c r="AY128" s="819"/>
      <c r="AZ128" s="819"/>
      <c r="BA128" s="819"/>
      <c r="BB128" s="819"/>
      <c r="BC128" s="819"/>
      <c r="BD128" s="819"/>
      <c r="BE128" s="820"/>
      <c r="BF128" s="797" t="s">
        <v>176</v>
      </c>
      <c r="BG128" s="798"/>
      <c r="BH128" s="798"/>
      <c r="BI128" s="798"/>
      <c r="BJ128" s="798"/>
      <c r="BK128" s="798"/>
      <c r="BL128" s="821"/>
      <c r="BM128" s="797">
        <v>13.6</v>
      </c>
      <c r="BN128" s="798"/>
      <c r="BO128" s="798"/>
      <c r="BP128" s="798"/>
      <c r="BQ128" s="798"/>
      <c r="BR128" s="798"/>
      <c r="BS128" s="821"/>
      <c r="BT128" s="797">
        <v>20</v>
      </c>
      <c r="BU128" s="798"/>
      <c r="BV128" s="798"/>
      <c r="BW128" s="798"/>
      <c r="BX128" s="798"/>
      <c r="BY128" s="798"/>
      <c r="BZ128" s="799"/>
      <c r="CA128" s="256"/>
      <c r="CB128" s="256"/>
      <c r="CC128" s="256"/>
      <c r="CD128" s="256"/>
      <c r="CE128" s="256"/>
      <c r="CF128" s="256"/>
      <c r="CG128" s="233"/>
      <c r="CH128" s="233"/>
      <c r="CI128" s="233"/>
      <c r="CJ128" s="255"/>
      <c r="CK128" s="868"/>
      <c r="CL128" s="869"/>
      <c r="CM128" s="869"/>
      <c r="CN128" s="869"/>
      <c r="CO128" s="870"/>
      <c r="CP128" s="800" t="s">
        <v>485</v>
      </c>
      <c r="CQ128" s="741"/>
      <c r="CR128" s="741"/>
      <c r="CS128" s="741"/>
      <c r="CT128" s="741"/>
      <c r="CU128" s="741"/>
      <c r="CV128" s="741"/>
      <c r="CW128" s="741"/>
      <c r="CX128" s="741"/>
      <c r="CY128" s="741"/>
      <c r="CZ128" s="741"/>
      <c r="DA128" s="741"/>
      <c r="DB128" s="741"/>
      <c r="DC128" s="741"/>
      <c r="DD128" s="741"/>
      <c r="DE128" s="741"/>
      <c r="DF128" s="742"/>
      <c r="DG128" s="801" t="s">
        <v>176</v>
      </c>
      <c r="DH128" s="802"/>
      <c r="DI128" s="802"/>
      <c r="DJ128" s="802"/>
      <c r="DK128" s="802"/>
      <c r="DL128" s="802" t="s">
        <v>176</v>
      </c>
      <c r="DM128" s="802"/>
      <c r="DN128" s="802"/>
      <c r="DO128" s="802"/>
      <c r="DP128" s="802"/>
      <c r="DQ128" s="802" t="s">
        <v>176</v>
      </c>
      <c r="DR128" s="802"/>
      <c r="DS128" s="802"/>
      <c r="DT128" s="802"/>
      <c r="DU128" s="802"/>
      <c r="DV128" s="803" t="s">
        <v>176</v>
      </c>
      <c r="DW128" s="803"/>
      <c r="DX128" s="803"/>
      <c r="DY128" s="803"/>
      <c r="DZ128" s="804"/>
    </row>
    <row r="129" spans="1:131" s="230" customFormat="1" ht="26.25" customHeight="1" x14ac:dyDescent="0.2">
      <c r="A129" s="785" t="s">
        <v>108</v>
      </c>
      <c r="B129" s="786"/>
      <c r="C129" s="786"/>
      <c r="D129" s="786"/>
      <c r="E129" s="786"/>
      <c r="F129" s="786"/>
      <c r="G129" s="786"/>
      <c r="H129" s="786"/>
      <c r="I129" s="786"/>
      <c r="J129" s="786"/>
      <c r="K129" s="786"/>
      <c r="L129" s="786"/>
      <c r="M129" s="786"/>
      <c r="N129" s="786"/>
      <c r="O129" s="786"/>
      <c r="P129" s="786"/>
      <c r="Q129" s="786"/>
      <c r="R129" s="786"/>
      <c r="S129" s="786"/>
      <c r="T129" s="786"/>
      <c r="U129" s="786"/>
      <c r="V129" s="786"/>
      <c r="W129" s="787" t="s">
        <v>486</v>
      </c>
      <c r="X129" s="788"/>
      <c r="Y129" s="788"/>
      <c r="Z129" s="789"/>
      <c r="AA129" s="790">
        <v>8260209</v>
      </c>
      <c r="AB129" s="791"/>
      <c r="AC129" s="791"/>
      <c r="AD129" s="791"/>
      <c r="AE129" s="792"/>
      <c r="AF129" s="793">
        <v>8430168</v>
      </c>
      <c r="AG129" s="791"/>
      <c r="AH129" s="791"/>
      <c r="AI129" s="791"/>
      <c r="AJ129" s="792"/>
      <c r="AK129" s="793">
        <v>8614414</v>
      </c>
      <c r="AL129" s="791"/>
      <c r="AM129" s="791"/>
      <c r="AN129" s="791"/>
      <c r="AO129" s="792"/>
      <c r="AP129" s="794"/>
      <c r="AQ129" s="795"/>
      <c r="AR129" s="795"/>
      <c r="AS129" s="795"/>
      <c r="AT129" s="796"/>
      <c r="AU129" s="234"/>
      <c r="AV129" s="234"/>
      <c r="AW129" s="234"/>
      <c r="AX129" s="762" t="s">
        <v>487</v>
      </c>
      <c r="AY129" s="763"/>
      <c r="AZ129" s="763"/>
      <c r="BA129" s="763"/>
      <c r="BB129" s="763"/>
      <c r="BC129" s="763"/>
      <c r="BD129" s="763"/>
      <c r="BE129" s="764"/>
      <c r="BF129" s="781" t="s">
        <v>176</v>
      </c>
      <c r="BG129" s="782"/>
      <c r="BH129" s="782"/>
      <c r="BI129" s="782"/>
      <c r="BJ129" s="782"/>
      <c r="BK129" s="782"/>
      <c r="BL129" s="783"/>
      <c r="BM129" s="781">
        <v>18.600000000000001</v>
      </c>
      <c r="BN129" s="782"/>
      <c r="BO129" s="782"/>
      <c r="BP129" s="782"/>
      <c r="BQ129" s="782"/>
      <c r="BR129" s="782"/>
      <c r="BS129" s="783"/>
      <c r="BT129" s="781">
        <v>30</v>
      </c>
      <c r="BU129" s="782"/>
      <c r="BV129" s="782"/>
      <c r="BW129" s="782"/>
      <c r="BX129" s="782"/>
      <c r="BY129" s="782"/>
      <c r="BZ129" s="784"/>
      <c r="CA129" s="257"/>
      <c r="CB129" s="257"/>
      <c r="CC129" s="257"/>
      <c r="CD129" s="257"/>
      <c r="CE129" s="257"/>
      <c r="CF129" s="257"/>
      <c r="CG129" s="257"/>
      <c r="CH129" s="257"/>
      <c r="CI129" s="257"/>
      <c r="CJ129" s="257"/>
      <c r="CK129" s="257"/>
      <c r="CL129" s="257"/>
      <c r="CM129" s="257"/>
      <c r="CN129" s="257"/>
      <c r="CO129" s="257"/>
      <c r="CP129" s="257"/>
      <c r="CQ129" s="257"/>
      <c r="CR129" s="257"/>
      <c r="CS129" s="257"/>
      <c r="CT129" s="257"/>
      <c r="CU129" s="257"/>
      <c r="CV129" s="257"/>
      <c r="CW129" s="257"/>
      <c r="CX129" s="257"/>
      <c r="CY129" s="257"/>
      <c r="CZ129" s="257"/>
      <c r="DA129" s="257"/>
      <c r="DB129" s="257"/>
      <c r="DC129" s="257"/>
      <c r="DD129" s="257"/>
      <c r="DE129" s="257"/>
      <c r="DF129" s="257"/>
      <c r="DG129" s="257"/>
      <c r="DH129" s="257"/>
      <c r="DI129" s="257"/>
      <c r="DJ129" s="257"/>
      <c r="DK129" s="257"/>
      <c r="DL129" s="257"/>
      <c r="DM129" s="257"/>
      <c r="DN129" s="257"/>
      <c r="DO129" s="257"/>
      <c r="DP129" s="234"/>
      <c r="DQ129" s="234"/>
      <c r="DR129" s="234"/>
      <c r="DS129" s="234"/>
      <c r="DT129" s="234"/>
      <c r="DU129" s="234"/>
      <c r="DV129" s="234"/>
      <c r="DW129" s="234"/>
      <c r="DX129" s="234"/>
      <c r="DY129" s="234"/>
      <c r="DZ129" s="234"/>
    </row>
    <row r="130" spans="1:131" s="230" customFormat="1" ht="26.25" customHeight="1" x14ac:dyDescent="0.2">
      <c r="A130" s="785" t="s">
        <v>488</v>
      </c>
      <c r="B130" s="786"/>
      <c r="C130" s="786"/>
      <c r="D130" s="786"/>
      <c r="E130" s="786"/>
      <c r="F130" s="786"/>
      <c r="G130" s="786"/>
      <c r="H130" s="786"/>
      <c r="I130" s="786"/>
      <c r="J130" s="786"/>
      <c r="K130" s="786"/>
      <c r="L130" s="786"/>
      <c r="M130" s="786"/>
      <c r="N130" s="786"/>
      <c r="O130" s="786"/>
      <c r="P130" s="786"/>
      <c r="Q130" s="786"/>
      <c r="R130" s="786"/>
      <c r="S130" s="786"/>
      <c r="T130" s="786"/>
      <c r="U130" s="786"/>
      <c r="V130" s="786"/>
      <c r="W130" s="787" t="s">
        <v>489</v>
      </c>
      <c r="X130" s="788"/>
      <c r="Y130" s="788"/>
      <c r="Z130" s="789"/>
      <c r="AA130" s="790">
        <v>666804</v>
      </c>
      <c r="AB130" s="791"/>
      <c r="AC130" s="791"/>
      <c r="AD130" s="791"/>
      <c r="AE130" s="792"/>
      <c r="AF130" s="793">
        <v>682645</v>
      </c>
      <c r="AG130" s="791"/>
      <c r="AH130" s="791"/>
      <c r="AI130" s="791"/>
      <c r="AJ130" s="792"/>
      <c r="AK130" s="793">
        <v>670674</v>
      </c>
      <c r="AL130" s="791"/>
      <c r="AM130" s="791"/>
      <c r="AN130" s="791"/>
      <c r="AO130" s="792"/>
      <c r="AP130" s="794"/>
      <c r="AQ130" s="795"/>
      <c r="AR130" s="795"/>
      <c r="AS130" s="795"/>
      <c r="AT130" s="796"/>
      <c r="AU130" s="234"/>
      <c r="AV130" s="234"/>
      <c r="AW130" s="234"/>
      <c r="AX130" s="762" t="s">
        <v>490</v>
      </c>
      <c r="AY130" s="763"/>
      <c r="AZ130" s="763"/>
      <c r="BA130" s="763"/>
      <c r="BB130" s="763"/>
      <c r="BC130" s="763"/>
      <c r="BD130" s="763"/>
      <c r="BE130" s="764"/>
      <c r="BF130" s="765">
        <v>10.8</v>
      </c>
      <c r="BG130" s="766"/>
      <c r="BH130" s="766"/>
      <c r="BI130" s="766"/>
      <c r="BJ130" s="766"/>
      <c r="BK130" s="766"/>
      <c r="BL130" s="767"/>
      <c r="BM130" s="765">
        <v>25</v>
      </c>
      <c r="BN130" s="766"/>
      <c r="BO130" s="766"/>
      <c r="BP130" s="766"/>
      <c r="BQ130" s="766"/>
      <c r="BR130" s="766"/>
      <c r="BS130" s="767"/>
      <c r="BT130" s="765">
        <v>35</v>
      </c>
      <c r="BU130" s="766"/>
      <c r="BV130" s="766"/>
      <c r="BW130" s="766"/>
      <c r="BX130" s="766"/>
      <c r="BY130" s="766"/>
      <c r="BZ130" s="768"/>
      <c r="CA130" s="257"/>
      <c r="CB130" s="257"/>
      <c r="CC130" s="257"/>
      <c r="CD130" s="257"/>
      <c r="CE130" s="257"/>
      <c r="CF130" s="257"/>
      <c r="CG130" s="257"/>
      <c r="CH130" s="257"/>
      <c r="CI130" s="257"/>
      <c r="CJ130" s="257"/>
      <c r="CK130" s="257"/>
      <c r="CL130" s="257"/>
      <c r="CM130" s="257"/>
      <c r="CN130" s="257"/>
      <c r="CO130" s="257"/>
      <c r="CP130" s="257"/>
      <c r="CQ130" s="257"/>
      <c r="CR130" s="257"/>
      <c r="CS130" s="257"/>
      <c r="CT130" s="257"/>
      <c r="CU130" s="257"/>
      <c r="CV130" s="257"/>
      <c r="CW130" s="257"/>
      <c r="CX130" s="257"/>
      <c r="CY130" s="257"/>
      <c r="CZ130" s="257"/>
      <c r="DA130" s="257"/>
      <c r="DB130" s="257"/>
      <c r="DC130" s="257"/>
      <c r="DD130" s="257"/>
      <c r="DE130" s="257"/>
      <c r="DF130" s="257"/>
      <c r="DG130" s="257"/>
      <c r="DH130" s="257"/>
      <c r="DI130" s="257"/>
      <c r="DJ130" s="257"/>
      <c r="DK130" s="257"/>
      <c r="DL130" s="257"/>
      <c r="DM130" s="257"/>
      <c r="DN130" s="257"/>
      <c r="DO130" s="257"/>
      <c r="DP130" s="234"/>
      <c r="DQ130" s="234"/>
      <c r="DR130" s="234"/>
      <c r="DS130" s="234"/>
      <c r="DT130" s="234"/>
      <c r="DU130" s="234"/>
      <c r="DV130" s="234"/>
      <c r="DW130" s="234"/>
      <c r="DX130" s="234"/>
      <c r="DY130" s="234"/>
      <c r="DZ130" s="234"/>
    </row>
    <row r="131" spans="1:131" s="230" customFormat="1" ht="26.25" customHeight="1" thickBot="1" x14ac:dyDescent="0.25">
      <c r="A131" s="769"/>
      <c r="B131" s="770"/>
      <c r="C131" s="770"/>
      <c r="D131" s="770"/>
      <c r="E131" s="770"/>
      <c r="F131" s="770"/>
      <c r="G131" s="770"/>
      <c r="H131" s="770"/>
      <c r="I131" s="770"/>
      <c r="J131" s="770"/>
      <c r="K131" s="770"/>
      <c r="L131" s="770"/>
      <c r="M131" s="770"/>
      <c r="N131" s="770"/>
      <c r="O131" s="770"/>
      <c r="P131" s="770"/>
      <c r="Q131" s="770"/>
      <c r="R131" s="770"/>
      <c r="S131" s="770"/>
      <c r="T131" s="770"/>
      <c r="U131" s="770"/>
      <c r="V131" s="770"/>
      <c r="W131" s="771" t="s">
        <v>491</v>
      </c>
      <c r="X131" s="772"/>
      <c r="Y131" s="772"/>
      <c r="Z131" s="773"/>
      <c r="AA131" s="774">
        <v>7593405</v>
      </c>
      <c r="AB131" s="775"/>
      <c r="AC131" s="775"/>
      <c r="AD131" s="775"/>
      <c r="AE131" s="776"/>
      <c r="AF131" s="777">
        <v>7747523</v>
      </c>
      <c r="AG131" s="775"/>
      <c r="AH131" s="775"/>
      <c r="AI131" s="775"/>
      <c r="AJ131" s="776"/>
      <c r="AK131" s="777">
        <v>7943740</v>
      </c>
      <c r="AL131" s="775"/>
      <c r="AM131" s="775"/>
      <c r="AN131" s="775"/>
      <c r="AO131" s="776"/>
      <c r="AP131" s="778"/>
      <c r="AQ131" s="779"/>
      <c r="AR131" s="779"/>
      <c r="AS131" s="779"/>
      <c r="AT131" s="780"/>
      <c r="AU131" s="234"/>
      <c r="AV131" s="234"/>
      <c r="AW131" s="234"/>
      <c r="AX131" s="740" t="s">
        <v>492</v>
      </c>
      <c r="AY131" s="741"/>
      <c r="AZ131" s="741"/>
      <c r="BA131" s="741"/>
      <c r="BB131" s="741"/>
      <c r="BC131" s="741"/>
      <c r="BD131" s="741"/>
      <c r="BE131" s="742"/>
      <c r="BF131" s="743">
        <v>105.1</v>
      </c>
      <c r="BG131" s="744"/>
      <c r="BH131" s="744"/>
      <c r="BI131" s="744"/>
      <c r="BJ131" s="744"/>
      <c r="BK131" s="744"/>
      <c r="BL131" s="745"/>
      <c r="BM131" s="743">
        <v>350</v>
      </c>
      <c r="BN131" s="744"/>
      <c r="BO131" s="744"/>
      <c r="BP131" s="744"/>
      <c r="BQ131" s="744"/>
      <c r="BR131" s="744"/>
      <c r="BS131" s="745"/>
      <c r="BT131" s="746"/>
      <c r="BU131" s="747"/>
      <c r="BV131" s="747"/>
      <c r="BW131" s="747"/>
      <c r="BX131" s="747"/>
      <c r="BY131" s="747"/>
      <c r="BZ131" s="748"/>
      <c r="CA131" s="257"/>
      <c r="CB131" s="257"/>
      <c r="CC131" s="257"/>
      <c r="CD131" s="257"/>
      <c r="CE131" s="257"/>
      <c r="CF131" s="257"/>
      <c r="CG131" s="257"/>
      <c r="CH131" s="257"/>
      <c r="CI131" s="257"/>
      <c r="CJ131" s="257"/>
      <c r="CK131" s="257"/>
      <c r="CL131" s="257"/>
      <c r="CM131" s="257"/>
      <c r="CN131" s="257"/>
      <c r="CO131" s="257"/>
      <c r="CP131" s="257"/>
      <c r="CQ131" s="257"/>
      <c r="CR131" s="257"/>
      <c r="CS131" s="257"/>
      <c r="CT131" s="257"/>
      <c r="CU131" s="257"/>
      <c r="CV131" s="257"/>
      <c r="CW131" s="257"/>
      <c r="CX131" s="257"/>
      <c r="CY131" s="257"/>
      <c r="CZ131" s="257"/>
      <c r="DA131" s="257"/>
      <c r="DB131" s="257"/>
      <c r="DC131" s="257"/>
      <c r="DD131" s="257"/>
      <c r="DE131" s="257"/>
      <c r="DF131" s="257"/>
      <c r="DG131" s="257"/>
      <c r="DH131" s="257"/>
      <c r="DI131" s="257"/>
      <c r="DJ131" s="257"/>
      <c r="DK131" s="257"/>
      <c r="DL131" s="257"/>
      <c r="DM131" s="257"/>
      <c r="DN131" s="257"/>
      <c r="DO131" s="257"/>
      <c r="DP131" s="234"/>
      <c r="DQ131" s="234"/>
      <c r="DR131" s="234"/>
      <c r="DS131" s="234"/>
      <c r="DT131" s="234"/>
      <c r="DU131" s="234"/>
      <c r="DV131" s="234"/>
      <c r="DW131" s="234"/>
      <c r="DX131" s="234"/>
      <c r="DY131" s="234"/>
      <c r="DZ131" s="234"/>
    </row>
    <row r="132" spans="1:131" s="230" customFormat="1" ht="26.25" customHeight="1" x14ac:dyDescent="0.2">
      <c r="A132" s="749" t="s">
        <v>493</v>
      </c>
      <c r="B132" s="750"/>
      <c r="C132" s="750"/>
      <c r="D132" s="750"/>
      <c r="E132" s="750"/>
      <c r="F132" s="750"/>
      <c r="G132" s="750"/>
      <c r="H132" s="750"/>
      <c r="I132" s="750"/>
      <c r="J132" s="750"/>
      <c r="K132" s="750"/>
      <c r="L132" s="750"/>
      <c r="M132" s="750"/>
      <c r="N132" s="750"/>
      <c r="O132" s="750"/>
      <c r="P132" s="750"/>
      <c r="Q132" s="750"/>
      <c r="R132" s="750"/>
      <c r="S132" s="750"/>
      <c r="T132" s="750"/>
      <c r="U132" s="750"/>
      <c r="V132" s="753" t="s">
        <v>494</v>
      </c>
      <c r="W132" s="753"/>
      <c r="X132" s="753"/>
      <c r="Y132" s="753"/>
      <c r="Z132" s="754"/>
      <c r="AA132" s="755">
        <v>10.86916871</v>
      </c>
      <c r="AB132" s="756"/>
      <c r="AC132" s="756"/>
      <c r="AD132" s="756"/>
      <c r="AE132" s="757"/>
      <c r="AF132" s="758">
        <v>10.990351370000001</v>
      </c>
      <c r="AG132" s="756"/>
      <c r="AH132" s="756"/>
      <c r="AI132" s="756"/>
      <c r="AJ132" s="757"/>
      <c r="AK132" s="758">
        <v>10.69122353</v>
      </c>
      <c r="AL132" s="756"/>
      <c r="AM132" s="756"/>
      <c r="AN132" s="756"/>
      <c r="AO132" s="757"/>
      <c r="AP132" s="759"/>
      <c r="AQ132" s="760"/>
      <c r="AR132" s="760"/>
      <c r="AS132" s="760"/>
      <c r="AT132" s="761"/>
      <c r="AU132" s="258"/>
      <c r="AV132" s="234"/>
      <c r="AW132" s="234"/>
      <c r="AX132" s="234"/>
      <c r="AY132" s="234"/>
      <c r="AZ132" s="234"/>
      <c r="BA132" s="234"/>
      <c r="BB132" s="234"/>
      <c r="BC132" s="234"/>
      <c r="BD132" s="234"/>
      <c r="BE132" s="234"/>
      <c r="BF132" s="234"/>
      <c r="BG132" s="234"/>
      <c r="BH132" s="234"/>
      <c r="BI132" s="234"/>
      <c r="BJ132" s="234"/>
      <c r="BK132" s="234"/>
      <c r="BL132" s="234"/>
      <c r="BM132" s="234"/>
      <c r="BN132" s="234"/>
      <c r="BO132" s="234"/>
      <c r="BP132" s="234"/>
      <c r="BQ132" s="234"/>
      <c r="BR132" s="234"/>
      <c r="BS132" s="235"/>
      <c r="BT132" s="234"/>
      <c r="BU132" s="234"/>
      <c r="BV132" s="234"/>
      <c r="BW132" s="234"/>
      <c r="BX132" s="234"/>
      <c r="BY132" s="234"/>
      <c r="BZ132" s="234"/>
      <c r="CA132" s="257"/>
      <c r="CB132" s="257"/>
      <c r="CC132" s="257"/>
      <c r="CD132" s="257"/>
      <c r="CE132" s="257"/>
      <c r="CF132" s="257"/>
      <c r="CG132" s="257"/>
      <c r="CH132" s="257"/>
      <c r="CI132" s="257"/>
      <c r="CJ132" s="257"/>
      <c r="CK132" s="257"/>
      <c r="CL132" s="257"/>
      <c r="CM132" s="257"/>
      <c r="CN132" s="257"/>
      <c r="CO132" s="257"/>
      <c r="CP132" s="257"/>
      <c r="CQ132" s="257"/>
      <c r="CR132" s="257"/>
      <c r="CS132" s="257"/>
      <c r="CT132" s="257"/>
      <c r="CU132" s="257"/>
      <c r="CV132" s="257"/>
      <c r="CW132" s="257"/>
      <c r="CX132" s="257"/>
      <c r="CY132" s="257"/>
      <c r="CZ132" s="257"/>
      <c r="DA132" s="257"/>
      <c r="DB132" s="257"/>
      <c r="DC132" s="257"/>
      <c r="DD132" s="257"/>
      <c r="DE132" s="257"/>
      <c r="DF132" s="257"/>
      <c r="DG132" s="257"/>
      <c r="DH132" s="257"/>
      <c r="DI132" s="257"/>
      <c r="DJ132" s="257"/>
      <c r="DK132" s="257"/>
      <c r="DL132" s="257"/>
      <c r="DM132" s="257"/>
      <c r="DN132" s="257"/>
      <c r="DO132" s="257"/>
      <c r="DP132" s="234"/>
      <c r="DQ132" s="234"/>
      <c r="DR132" s="234"/>
      <c r="DS132" s="234"/>
      <c r="DT132" s="234"/>
      <c r="DU132" s="234"/>
      <c r="DV132" s="234"/>
      <c r="DW132" s="234"/>
      <c r="DX132" s="234"/>
      <c r="DY132" s="234"/>
      <c r="DZ132" s="234"/>
    </row>
    <row r="133" spans="1:131" s="230" customFormat="1" ht="26.25" customHeight="1" thickBot="1" x14ac:dyDescent="0.25">
      <c r="A133" s="751"/>
      <c r="B133" s="752"/>
      <c r="C133" s="752"/>
      <c r="D133" s="752"/>
      <c r="E133" s="752"/>
      <c r="F133" s="752"/>
      <c r="G133" s="752"/>
      <c r="H133" s="752"/>
      <c r="I133" s="752"/>
      <c r="J133" s="752"/>
      <c r="K133" s="752"/>
      <c r="L133" s="752"/>
      <c r="M133" s="752"/>
      <c r="N133" s="752"/>
      <c r="O133" s="752"/>
      <c r="P133" s="752"/>
      <c r="Q133" s="752"/>
      <c r="R133" s="752"/>
      <c r="S133" s="752"/>
      <c r="T133" s="752"/>
      <c r="U133" s="752"/>
      <c r="V133" s="732" t="s">
        <v>495</v>
      </c>
      <c r="W133" s="732"/>
      <c r="X133" s="732"/>
      <c r="Y133" s="732"/>
      <c r="Z133" s="733"/>
      <c r="AA133" s="734">
        <v>9.6999999999999993</v>
      </c>
      <c r="AB133" s="735"/>
      <c r="AC133" s="735"/>
      <c r="AD133" s="735"/>
      <c r="AE133" s="736"/>
      <c r="AF133" s="734">
        <v>10.4</v>
      </c>
      <c r="AG133" s="735"/>
      <c r="AH133" s="735"/>
      <c r="AI133" s="735"/>
      <c r="AJ133" s="736"/>
      <c r="AK133" s="734">
        <v>10.8</v>
      </c>
      <c r="AL133" s="735"/>
      <c r="AM133" s="735"/>
      <c r="AN133" s="735"/>
      <c r="AO133" s="736"/>
      <c r="AP133" s="737"/>
      <c r="AQ133" s="738"/>
      <c r="AR133" s="738"/>
      <c r="AS133" s="738"/>
      <c r="AT133" s="739"/>
      <c r="AU133" s="234"/>
      <c r="AV133" s="234"/>
      <c r="AW133" s="234"/>
      <c r="AX133" s="234"/>
      <c r="AY133" s="234"/>
      <c r="AZ133" s="234"/>
      <c r="BA133" s="234"/>
      <c r="BB133" s="234"/>
      <c r="BC133" s="234"/>
      <c r="BD133" s="234"/>
      <c r="BE133" s="234"/>
      <c r="BF133" s="234"/>
      <c r="BG133" s="234"/>
      <c r="BH133" s="234"/>
      <c r="BI133" s="234"/>
      <c r="BJ133" s="234"/>
      <c r="BK133" s="234"/>
      <c r="BL133" s="234"/>
      <c r="BM133" s="234"/>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c r="CO133" s="257"/>
      <c r="CP133" s="257"/>
      <c r="CQ133" s="257"/>
      <c r="CR133" s="257"/>
      <c r="CS133" s="257"/>
      <c r="CT133" s="257"/>
      <c r="CU133" s="257"/>
      <c r="CV133" s="257"/>
      <c r="CW133" s="257"/>
      <c r="CX133" s="257"/>
      <c r="CY133" s="257"/>
      <c r="CZ133" s="257"/>
      <c r="DA133" s="257"/>
      <c r="DB133" s="257"/>
      <c r="DC133" s="257"/>
      <c r="DD133" s="257"/>
      <c r="DE133" s="257"/>
      <c r="DF133" s="257"/>
      <c r="DG133" s="257"/>
      <c r="DH133" s="257"/>
      <c r="DI133" s="257"/>
      <c r="DJ133" s="257"/>
      <c r="DK133" s="257"/>
      <c r="DL133" s="257"/>
      <c r="DM133" s="257"/>
      <c r="DN133" s="257"/>
      <c r="DO133" s="257"/>
      <c r="DP133" s="234"/>
      <c r="DQ133" s="234"/>
      <c r="DR133" s="234"/>
      <c r="DS133" s="234"/>
      <c r="DT133" s="234"/>
      <c r="DU133" s="234"/>
      <c r="DV133" s="234"/>
      <c r="DW133" s="234"/>
      <c r="DX133" s="234"/>
      <c r="DY133" s="234"/>
      <c r="DZ133" s="234"/>
    </row>
    <row r="134" spans="1:131" ht="11.25" customHeight="1" x14ac:dyDescent="0.2">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34"/>
      <c r="AV134" s="234"/>
      <c r="AW134" s="234"/>
      <c r="AX134" s="234"/>
      <c r="AY134" s="234"/>
      <c r="AZ134" s="234"/>
      <c r="BA134" s="234"/>
      <c r="BB134" s="234"/>
      <c r="BC134" s="234"/>
      <c r="BD134" s="234"/>
      <c r="BE134" s="234"/>
      <c r="BF134" s="234"/>
      <c r="BG134" s="234"/>
      <c r="BH134" s="234"/>
      <c r="BI134" s="234"/>
      <c r="BJ134" s="234"/>
      <c r="BK134" s="234"/>
      <c r="BL134" s="234"/>
      <c r="BM134" s="234"/>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c r="CO134" s="257"/>
      <c r="CP134" s="257"/>
      <c r="CQ134" s="257"/>
      <c r="CR134" s="257"/>
      <c r="CS134" s="257"/>
      <c r="CT134" s="257"/>
      <c r="CU134" s="257"/>
      <c r="CV134" s="257"/>
      <c r="CW134" s="257"/>
      <c r="CX134" s="257"/>
      <c r="CY134" s="257"/>
      <c r="CZ134" s="257"/>
      <c r="DA134" s="257"/>
      <c r="DB134" s="257"/>
      <c r="DC134" s="257"/>
      <c r="DD134" s="257"/>
      <c r="DE134" s="257"/>
      <c r="DF134" s="257"/>
      <c r="DG134" s="257"/>
      <c r="DH134" s="257"/>
      <c r="DI134" s="257"/>
      <c r="DJ134" s="257"/>
      <c r="DK134" s="257"/>
      <c r="DL134" s="257"/>
      <c r="DM134" s="257"/>
      <c r="DN134" s="257"/>
      <c r="DO134" s="257"/>
      <c r="DP134" s="234"/>
      <c r="DQ134" s="234"/>
      <c r="DR134" s="234"/>
      <c r="DS134" s="234"/>
      <c r="DT134" s="234"/>
      <c r="DU134" s="234"/>
      <c r="DV134" s="234"/>
      <c r="DW134" s="234"/>
      <c r="DX134" s="234"/>
      <c r="DY134" s="234"/>
      <c r="DZ134" s="234"/>
      <c r="EA134" s="230"/>
    </row>
    <row r="135" spans="1:131" ht="14.4" hidden="1" x14ac:dyDescent="0.2">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sheetData>
  <sheetProtection algorithmName="SHA-512" hashValue="pJTdEZG0eWXqMkcC4i6kNPjy8mzx4bD8xHaWbKABY/4xBb4GZ5s8mhy1aEwUlhTac2NlwR6uJCU0kaEW9BnD0A==" saltValue="ioB2a99WvZJHRuhDWJmEH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61" customWidth="1"/>
    <col min="121" max="121" width="0" style="260" hidden="1" customWidth="1"/>
    <col min="122" max="16384" width="9" style="260" hidden="1"/>
  </cols>
  <sheetData>
    <row r="1" spans="1:120" ht="13.2" x14ac:dyDescent="0.2">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0"/>
    </row>
    <row r="17" spans="119:120" ht="13.2" x14ac:dyDescent="0.2">
      <c r="DP17" s="260"/>
    </row>
    <row r="18" spans="119:120" ht="13.2" x14ac:dyDescent="0.2"/>
    <row r="19" spans="119:120" ht="13.2" x14ac:dyDescent="0.2"/>
    <row r="20" spans="119:120" ht="13.2" x14ac:dyDescent="0.2">
      <c r="DO20" s="260"/>
      <c r="DP20" s="260"/>
    </row>
    <row r="21" spans="119:120" ht="13.2" x14ac:dyDescent="0.2">
      <c r="DP21" s="260"/>
    </row>
    <row r="22" spans="119:120" ht="13.2" x14ac:dyDescent="0.2"/>
    <row r="23" spans="119:120" ht="13.2" x14ac:dyDescent="0.2">
      <c r="DO23" s="260"/>
      <c r="DP23" s="260"/>
    </row>
    <row r="24" spans="119:120" ht="13.2" x14ac:dyDescent="0.2">
      <c r="DP24" s="260"/>
    </row>
    <row r="25" spans="119:120" ht="13.2" x14ac:dyDescent="0.2">
      <c r="DP25" s="260"/>
    </row>
    <row r="26" spans="119:120" ht="13.2" x14ac:dyDescent="0.2">
      <c r="DO26" s="260"/>
      <c r="DP26" s="260"/>
    </row>
    <row r="27" spans="119:120" ht="13.2" x14ac:dyDescent="0.2"/>
    <row r="28" spans="119:120" ht="13.2" x14ac:dyDescent="0.2">
      <c r="DO28" s="260"/>
      <c r="DP28" s="260"/>
    </row>
    <row r="29" spans="119:120" ht="13.2" x14ac:dyDescent="0.2">
      <c r="DP29" s="260"/>
    </row>
    <row r="30" spans="119:120" ht="13.2" x14ac:dyDescent="0.2"/>
    <row r="31" spans="119:120" ht="13.2" x14ac:dyDescent="0.2">
      <c r="DO31" s="260"/>
      <c r="DP31" s="260"/>
    </row>
    <row r="32" spans="119:120" ht="13.2" x14ac:dyDescent="0.2"/>
    <row r="33" spans="98:120" ht="13.2" x14ac:dyDescent="0.2">
      <c r="DO33" s="260"/>
      <c r="DP33" s="260"/>
    </row>
    <row r="34" spans="98:120" ht="13.2" x14ac:dyDescent="0.2">
      <c r="DM34" s="260"/>
    </row>
    <row r="35" spans="98:120" ht="13.2" x14ac:dyDescent="0.2">
      <c r="CT35" s="260"/>
      <c r="CU35" s="260"/>
      <c r="CV35" s="260"/>
      <c r="CY35" s="260"/>
      <c r="CZ35" s="260"/>
      <c r="DA35" s="260"/>
      <c r="DD35" s="260"/>
      <c r="DE35" s="260"/>
      <c r="DF35" s="260"/>
      <c r="DI35" s="260"/>
      <c r="DJ35" s="260"/>
      <c r="DK35" s="260"/>
      <c r="DM35" s="260"/>
      <c r="DN35" s="260"/>
      <c r="DO35" s="260"/>
      <c r="DP35" s="260"/>
    </row>
    <row r="36" spans="98:120" ht="13.2" x14ac:dyDescent="0.2"/>
    <row r="37" spans="98:120" ht="13.2" x14ac:dyDescent="0.2">
      <c r="CW37" s="260"/>
      <c r="DB37" s="260"/>
      <c r="DG37" s="260"/>
      <c r="DL37" s="260"/>
      <c r="DP37" s="260"/>
    </row>
    <row r="38" spans="98:120" ht="13.2" x14ac:dyDescent="0.2">
      <c r="CT38" s="260"/>
      <c r="CU38" s="260"/>
      <c r="CV38" s="260"/>
      <c r="CW38" s="260"/>
      <c r="CY38" s="260"/>
      <c r="CZ38" s="260"/>
      <c r="DA38" s="260"/>
      <c r="DB38" s="260"/>
      <c r="DD38" s="260"/>
      <c r="DE38" s="260"/>
      <c r="DF38" s="260"/>
      <c r="DG38" s="260"/>
      <c r="DI38" s="260"/>
      <c r="DJ38" s="260"/>
      <c r="DK38" s="260"/>
      <c r="DL38" s="260"/>
      <c r="DN38" s="260"/>
      <c r="DO38" s="260"/>
      <c r="DP38" s="26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0"/>
      <c r="DO49" s="260"/>
      <c r="DP49" s="26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0"/>
      <c r="CS63" s="260"/>
      <c r="CX63" s="260"/>
      <c r="DC63" s="260"/>
      <c r="DH63" s="260"/>
    </row>
    <row r="64" spans="22:120" ht="13.2" x14ac:dyDescent="0.2">
      <c r="V64" s="260"/>
    </row>
    <row r="65" spans="15:120" ht="13.2" x14ac:dyDescent="0.2">
      <c r="X65" s="260"/>
      <c r="Z65" s="260"/>
      <c r="AA65" s="260"/>
      <c r="AB65" s="260"/>
      <c r="AC65" s="260"/>
      <c r="AD65" s="260"/>
      <c r="AE65" s="260"/>
      <c r="AF65" s="260"/>
      <c r="AG65" s="260"/>
      <c r="AH65" s="260"/>
      <c r="AI65" s="260"/>
      <c r="AJ65" s="260"/>
      <c r="AK65" s="260"/>
      <c r="AL65" s="260"/>
      <c r="AM65" s="260"/>
      <c r="AN65" s="260"/>
      <c r="AO65" s="260"/>
      <c r="AP65" s="260"/>
      <c r="AQ65" s="260"/>
      <c r="AR65" s="260"/>
      <c r="AS65" s="260"/>
      <c r="AT65" s="260"/>
      <c r="AU65" s="260"/>
      <c r="AV65" s="260"/>
      <c r="AW65" s="260"/>
      <c r="AX65" s="260"/>
      <c r="AY65" s="260"/>
      <c r="AZ65" s="260"/>
      <c r="BA65" s="260"/>
      <c r="BB65" s="260"/>
      <c r="BC65" s="260"/>
      <c r="BD65" s="260"/>
      <c r="BE65" s="260"/>
      <c r="BF65" s="260"/>
      <c r="BG65" s="260"/>
      <c r="BH65" s="260"/>
      <c r="BI65" s="260"/>
      <c r="BJ65" s="260"/>
      <c r="BK65" s="260"/>
      <c r="BL65" s="260"/>
      <c r="BM65" s="260"/>
      <c r="BN65" s="260"/>
      <c r="BO65" s="260"/>
      <c r="BP65" s="260"/>
      <c r="BQ65" s="260"/>
      <c r="BR65" s="260"/>
      <c r="BS65" s="260"/>
      <c r="BT65" s="260"/>
      <c r="BU65" s="260"/>
      <c r="BV65" s="260"/>
      <c r="BW65" s="260"/>
      <c r="BX65" s="260"/>
      <c r="BY65" s="260"/>
      <c r="BZ65" s="260"/>
      <c r="CA65" s="260"/>
      <c r="CB65" s="260"/>
      <c r="CC65" s="260"/>
      <c r="CD65" s="260"/>
      <c r="CE65" s="260"/>
      <c r="CF65" s="260"/>
      <c r="CG65" s="260"/>
      <c r="CH65" s="260"/>
      <c r="CI65" s="260"/>
      <c r="CJ65" s="260"/>
      <c r="CK65" s="260"/>
      <c r="CL65" s="260"/>
      <c r="CM65" s="260"/>
      <c r="CN65" s="260"/>
      <c r="CO65" s="260"/>
      <c r="CP65" s="260"/>
      <c r="CQ65" s="260"/>
      <c r="CR65" s="260"/>
      <c r="CU65" s="260"/>
      <c r="CZ65" s="260"/>
      <c r="DE65" s="260"/>
      <c r="DJ65" s="260"/>
    </row>
    <row r="66" spans="15:120" ht="13.2" x14ac:dyDescent="0.2">
      <c r="Q66" s="260"/>
      <c r="S66" s="260"/>
      <c r="U66" s="260"/>
      <c r="DM66" s="260"/>
    </row>
    <row r="67" spans="15:120" ht="13.2" x14ac:dyDescent="0.2">
      <c r="O67" s="260"/>
      <c r="P67" s="260"/>
      <c r="R67" s="260"/>
      <c r="T67" s="260"/>
      <c r="Y67" s="260"/>
      <c r="CT67" s="260"/>
      <c r="CV67" s="260"/>
      <c r="CW67" s="260"/>
      <c r="CY67" s="260"/>
      <c r="DA67" s="260"/>
      <c r="DB67" s="260"/>
      <c r="DD67" s="260"/>
      <c r="DF67" s="260"/>
      <c r="DG67" s="260"/>
      <c r="DI67" s="260"/>
      <c r="DK67" s="260"/>
      <c r="DL67" s="260"/>
      <c r="DN67" s="260"/>
      <c r="DO67" s="260"/>
      <c r="DP67" s="260"/>
    </row>
    <row r="68" spans="15:120" ht="13.2" x14ac:dyDescent="0.2"/>
    <row r="69" spans="15:120" ht="13.2" x14ac:dyDescent="0.2"/>
    <row r="70" spans="15:120" ht="13.2" x14ac:dyDescent="0.2"/>
    <row r="71" spans="15:120" ht="13.2" x14ac:dyDescent="0.2"/>
    <row r="72" spans="15:120" ht="13.2" x14ac:dyDescent="0.2">
      <c r="DP72" s="260"/>
    </row>
    <row r="73" spans="15:120" ht="13.2" x14ac:dyDescent="0.2">
      <c r="DP73" s="26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0"/>
      <c r="CX96" s="260"/>
      <c r="DC96" s="260"/>
      <c r="DH96" s="260"/>
    </row>
    <row r="97" spans="24:120" ht="13.2" x14ac:dyDescent="0.2">
      <c r="CS97" s="260"/>
      <c r="CX97" s="260"/>
      <c r="DC97" s="260"/>
      <c r="DH97" s="260"/>
      <c r="DP97" s="261" t="s">
        <v>496</v>
      </c>
    </row>
    <row r="98" spans="24:120" ht="13.2" hidden="1" x14ac:dyDescent="0.2">
      <c r="CS98" s="260"/>
      <c r="CX98" s="260"/>
      <c r="DC98" s="260"/>
      <c r="DH98" s="260"/>
    </row>
    <row r="99" spans="24:120" ht="13.2" hidden="1" x14ac:dyDescent="0.2">
      <c r="CS99" s="260"/>
      <c r="CX99" s="260"/>
      <c r="DC99" s="260"/>
      <c r="DH99" s="260"/>
    </row>
    <row r="101" spans="24:120" ht="12" hidden="1" customHeight="1" x14ac:dyDescent="0.2">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0"/>
      <c r="BA101" s="260"/>
      <c r="BB101" s="260"/>
      <c r="BC101" s="260"/>
      <c r="BD101" s="260"/>
      <c r="BE101" s="260"/>
      <c r="BF101" s="260"/>
      <c r="BG101" s="260"/>
      <c r="BH101" s="260"/>
      <c r="BI101" s="260"/>
      <c r="BJ101" s="260"/>
      <c r="BK101" s="260"/>
      <c r="BL101" s="260"/>
      <c r="BM101" s="260"/>
      <c r="BN101" s="260"/>
      <c r="BO101" s="260"/>
      <c r="BP101" s="260"/>
      <c r="BQ101" s="260"/>
      <c r="BR101" s="260"/>
      <c r="BS101" s="260"/>
      <c r="BT101" s="260"/>
      <c r="BU101" s="260"/>
      <c r="BV101" s="260"/>
      <c r="BW101" s="260"/>
      <c r="BX101" s="260"/>
      <c r="BY101" s="260"/>
      <c r="BZ101" s="260"/>
      <c r="CA101" s="260"/>
      <c r="CB101" s="260"/>
      <c r="CC101" s="260"/>
      <c r="CD101" s="260"/>
      <c r="CE101" s="260"/>
      <c r="CF101" s="260"/>
      <c r="CG101" s="260"/>
      <c r="CH101" s="260"/>
      <c r="CI101" s="260"/>
      <c r="CJ101" s="260"/>
      <c r="CK101" s="260"/>
      <c r="CL101" s="260"/>
      <c r="CM101" s="260"/>
      <c r="CN101" s="260"/>
      <c r="CO101" s="260"/>
      <c r="CP101" s="260"/>
      <c r="CQ101" s="260"/>
      <c r="CR101" s="260"/>
      <c r="CU101" s="260"/>
      <c r="CZ101" s="260"/>
      <c r="DE101" s="260"/>
      <c r="DJ101" s="260"/>
    </row>
    <row r="102" spans="24:120" ht="1.5" hidden="1" customHeight="1" x14ac:dyDescent="0.2">
      <c r="CU102" s="260"/>
      <c r="CZ102" s="260"/>
      <c r="DE102" s="260"/>
      <c r="DJ102" s="260"/>
      <c r="DM102" s="260"/>
    </row>
    <row r="103" spans="24:120" ht="13.2" hidden="1" x14ac:dyDescent="0.2">
      <c r="CT103" s="260"/>
      <c r="CV103" s="260"/>
      <c r="CW103" s="260"/>
      <c r="CY103" s="260"/>
      <c r="DA103" s="260"/>
      <c r="DB103" s="260"/>
      <c r="DD103" s="260"/>
      <c r="DF103" s="260"/>
      <c r="DG103" s="260"/>
      <c r="DI103" s="260"/>
      <c r="DK103" s="260"/>
      <c r="DL103" s="260"/>
      <c r="DM103" s="260"/>
      <c r="DN103" s="260"/>
      <c r="DO103" s="260"/>
      <c r="DP103" s="260"/>
    </row>
    <row r="104" spans="24:120" ht="13.2" hidden="1" x14ac:dyDescent="0.2">
      <c r="CV104" s="260"/>
      <c r="CW104" s="260"/>
      <c r="DA104" s="260"/>
      <c r="DB104" s="260"/>
      <c r="DF104" s="260"/>
      <c r="DG104" s="260"/>
      <c r="DK104" s="260"/>
      <c r="DL104" s="260"/>
      <c r="DN104" s="260"/>
      <c r="DO104" s="260"/>
      <c r="DP104" s="260"/>
    </row>
    <row r="105" spans="24:120" ht="12.75" hidden="1" customHeight="1" x14ac:dyDescent="0.2"/>
  </sheetData>
  <sheetProtection algorithmName="SHA-512" hashValue="SkIqPZ2Hmf1v9/ikVocU/dSGCGaJqWeHwgrPhaUgwjnrg/MKzN3bpbXIEaTdic3BZuyQ1npHEMaKUbYI3ZAvQA==" saltValue="cErepFnsQqhD0qhqSoCQM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261" customWidth="1"/>
    <col min="117" max="16384" width="9" style="260" hidden="1"/>
  </cols>
  <sheetData>
    <row r="1" spans="2:116" ht="13.2" x14ac:dyDescent="0.2">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row>
    <row r="2" spans="2:116" ht="13.2" x14ac:dyDescent="0.2"/>
    <row r="3" spans="2:116" ht="13.2" x14ac:dyDescent="0.2"/>
    <row r="4" spans="2:116" ht="13.2" x14ac:dyDescent="0.2">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0"/>
      <c r="AT4" s="260"/>
      <c r="AU4" s="260"/>
      <c r="AV4" s="260"/>
      <c r="AW4" s="260"/>
      <c r="AX4" s="260"/>
      <c r="AY4" s="260"/>
      <c r="AZ4" s="260"/>
      <c r="BA4" s="260"/>
      <c r="BB4" s="260"/>
      <c r="BC4" s="260"/>
      <c r="BD4" s="260"/>
      <c r="BE4" s="260"/>
      <c r="BF4" s="260"/>
      <c r="BG4" s="260"/>
      <c r="BH4" s="260"/>
      <c r="BI4" s="260"/>
      <c r="BJ4" s="260"/>
      <c r="BK4" s="260"/>
      <c r="BL4" s="260"/>
      <c r="BM4" s="260"/>
      <c r="BN4" s="260"/>
      <c r="BO4" s="260"/>
      <c r="BP4" s="260"/>
      <c r="BQ4" s="260"/>
      <c r="BR4" s="260"/>
      <c r="BS4" s="260"/>
      <c r="BT4" s="260"/>
      <c r="BU4" s="260"/>
      <c r="BV4" s="260"/>
      <c r="BW4" s="260"/>
      <c r="BX4" s="260"/>
      <c r="BY4" s="260"/>
      <c r="BZ4" s="260"/>
      <c r="CA4" s="260"/>
      <c r="CB4" s="260"/>
      <c r="CC4" s="260"/>
      <c r="CD4" s="260"/>
      <c r="CE4" s="260"/>
      <c r="CF4" s="260"/>
      <c r="CG4" s="260"/>
      <c r="CH4" s="260"/>
      <c r="CI4" s="260"/>
      <c r="CJ4" s="260"/>
      <c r="CK4" s="260"/>
      <c r="CL4" s="260"/>
      <c r="CM4" s="260"/>
      <c r="CN4" s="260"/>
      <c r="CO4" s="260"/>
      <c r="CP4" s="260"/>
      <c r="CQ4" s="260"/>
      <c r="CR4" s="260"/>
      <c r="CS4" s="260"/>
      <c r="CT4" s="260"/>
      <c r="CU4" s="260"/>
      <c r="CV4" s="260"/>
      <c r="CW4" s="260"/>
      <c r="CX4" s="260"/>
      <c r="CY4" s="260"/>
      <c r="CZ4" s="260"/>
      <c r="DA4" s="260"/>
      <c r="DB4" s="260"/>
      <c r="DC4" s="260"/>
      <c r="DD4" s="260"/>
      <c r="DE4" s="260"/>
      <c r="DF4" s="260"/>
      <c r="DG4" s="260"/>
      <c r="DH4" s="260"/>
      <c r="DI4" s="260"/>
      <c r="DJ4" s="260"/>
      <c r="DK4" s="260"/>
      <c r="DL4" s="260"/>
    </row>
    <row r="5" spans="2:116" ht="13.2" x14ac:dyDescent="0.2">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c r="BJ5" s="260"/>
      <c r="BK5" s="260"/>
      <c r="BL5" s="260"/>
      <c r="BM5" s="260"/>
      <c r="BN5" s="260"/>
      <c r="BO5" s="260"/>
      <c r="BP5" s="260"/>
      <c r="BQ5" s="260"/>
      <c r="BR5" s="260"/>
      <c r="BS5" s="260"/>
      <c r="BT5" s="260"/>
      <c r="BU5" s="260"/>
      <c r="BV5" s="260"/>
      <c r="BW5" s="260"/>
      <c r="BX5" s="260"/>
      <c r="BY5" s="260"/>
      <c r="BZ5" s="260"/>
      <c r="CA5" s="260"/>
      <c r="CB5" s="260"/>
      <c r="CC5" s="260"/>
      <c r="CD5" s="260"/>
      <c r="CE5" s="260"/>
      <c r="CF5" s="260"/>
      <c r="CG5" s="260"/>
      <c r="CH5" s="260"/>
      <c r="CI5" s="260"/>
      <c r="CJ5" s="260"/>
      <c r="CK5" s="260"/>
      <c r="CL5" s="260"/>
      <c r="CM5" s="260"/>
      <c r="CN5" s="260"/>
      <c r="CO5" s="260"/>
      <c r="CP5" s="260"/>
      <c r="CQ5" s="260"/>
      <c r="CR5" s="260"/>
      <c r="CS5" s="260"/>
      <c r="CT5" s="260"/>
      <c r="CU5" s="260"/>
      <c r="CV5" s="260"/>
      <c r="CW5" s="260"/>
      <c r="CX5" s="260"/>
      <c r="CY5" s="260"/>
      <c r="CZ5" s="260"/>
      <c r="DA5" s="260"/>
      <c r="DB5" s="260"/>
      <c r="DC5" s="260"/>
      <c r="DD5" s="260"/>
      <c r="DE5" s="260"/>
      <c r="DF5" s="260"/>
      <c r="DG5" s="260"/>
      <c r="DH5" s="260"/>
      <c r="DI5" s="260"/>
      <c r="DJ5" s="260"/>
      <c r="DK5" s="260"/>
      <c r="DL5" s="26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60"/>
      <c r="AR18" s="260"/>
      <c r="AS18" s="260"/>
      <c r="AT18" s="260"/>
      <c r="AU18" s="260"/>
      <c r="AV18" s="260"/>
      <c r="AW18" s="260"/>
      <c r="AX18" s="260"/>
      <c r="AY18" s="260"/>
      <c r="AZ18" s="260"/>
      <c r="BA18" s="260"/>
      <c r="BB18" s="260"/>
      <c r="BC18" s="260"/>
      <c r="BD18" s="260"/>
      <c r="BE18" s="260"/>
      <c r="BF18" s="260"/>
      <c r="BG18" s="260"/>
      <c r="BH18" s="260"/>
      <c r="BI18" s="260"/>
      <c r="BJ18" s="260"/>
      <c r="BK18" s="260"/>
      <c r="BL18" s="260"/>
      <c r="BM18" s="260"/>
      <c r="BN18" s="260"/>
      <c r="BO18" s="260"/>
      <c r="BP18" s="260"/>
      <c r="BQ18" s="260"/>
      <c r="BR18" s="260"/>
      <c r="BS18" s="260"/>
      <c r="BT18" s="260"/>
      <c r="BU18" s="260"/>
      <c r="BV18" s="260"/>
      <c r="BW18" s="260"/>
      <c r="BX18" s="260"/>
      <c r="BY18" s="260"/>
      <c r="BZ18" s="260"/>
      <c r="CA18" s="260"/>
      <c r="CB18" s="260"/>
      <c r="CC18" s="260"/>
      <c r="CD18" s="260"/>
      <c r="CE18" s="260"/>
      <c r="CF18" s="260"/>
      <c r="CG18" s="260"/>
      <c r="CH18" s="260"/>
      <c r="CI18" s="260"/>
      <c r="CJ18" s="260"/>
      <c r="CK18" s="260"/>
      <c r="CL18" s="260"/>
      <c r="CM18" s="260"/>
      <c r="CN18" s="260"/>
      <c r="CO18" s="260"/>
      <c r="CP18" s="260"/>
      <c r="CQ18" s="260"/>
      <c r="CR18" s="260"/>
      <c r="CS18" s="260"/>
      <c r="CT18" s="260"/>
      <c r="CU18" s="260"/>
      <c r="CV18" s="260"/>
      <c r="CW18" s="260"/>
      <c r="CX18" s="260"/>
      <c r="CY18" s="260"/>
      <c r="CZ18" s="260"/>
      <c r="DA18" s="260"/>
      <c r="DB18" s="260"/>
      <c r="DC18" s="260"/>
      <c r="DD18" s="260"/>
      <c r="DE18" s="260"/>
      <c r="DF18" s="260"/>
      <c r="DG18" s="260"/>
      <c r="DH18" s="260"/>
      <c r="DI18" s="260"/>
      <c r="DJ18" s="260"/>
      <c r="DK18" s="260"/>
      <c r="DL18" s="260"/>
    </row>
    <row r="19" spans="9:116" ht="13.2" x14ac:dyDescent="0.2"/>
    <row r="20" spans="9:116" ht="13.2" x14ac:dyDescent="0.2"/>
    <row r="21" spans="9:116" ht="13.2" x14ac:dyDescent="0.2">
      <c r="DL21" s="260"/>
    </row>
    <row r="22" spans="9:116" ht="13.2" x14ac:dyDescent="0.2">
      <c r="DI22" s="260"/>
      <c r="DJ22" s="260"/>
      <c r="DK22" s="260"/>
      <c r="DL22" s="260"/>
    </row>
    <row r="23" spans="9:116" ht="13.2" x14ac:dyDescent="0.2">
      <c r="CY23" s="260"/>
      <c r="CZ23" s="260"/>
      <c r="DA23" s="260"/>
      <c r="DB23" s="260"/>
      <c r="DC23" s="260"/>
      <c r="DD23" s="260"/>
      <c r="DE23" s="260"/>
      <c r="DF23" s="260"/>
      <c r="DG23" s="260"/>
      <c r="DH23" s="260"/>
      <c r="DI23" s="260"/>
      <c r="DJ23" s="260"/>
      <c r="DK23" s="260"/>
      <c r="DL23" s="26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0"/>
      <c r="DA35" s="260"/>
      <c r="DB35" s="260"/>
      <c r="DC35" s="260"/>
      <c r="DD35" s="260"/>
      <c r="DE35" s="260"/>
      <c r="DF35" s="260"/>
      <c r="DG35" s="260"/>
      <c r="DH35" s="260"/>
      <c r="DI35" s="260"/>
      <c r="DJ35" s="260"/>
      <c r="DK35" s="260"/>
      <c r="DL35" s="260"/>
    </row>
    <row r="36" spans="15:116" ht="13.2" x14ac:dyDescent="0.2"/>
    <row r="37" spans="15:116" ht="13.2" x14ac:dyDescent="0.2">
      <c r="DL37" s="260"/>
    </row>
    <row r="38" spans="15:116" ht="13.2" x14ac:dyDescent="0.2">
      <c r="DI38" s="260"/>
      <c r="DJ38" s="260"/>
      <c r="DK38" s="260"/>
      <c r="DL38" s="260"/>
    </row>
    <row r="39" spans="15:116" ht="13.2" x14ac:dyDescent="0.2"/>
    <row r="40" spans="15:116" ht="13.2" x14ac:dyDescent="0.2"/>
    <row r="41" spans="15:116" ht="13.2" x14ac:dyDescent="0.2"/>
    <row r="42" spans="15:116" ht="13.2" x14ac:dyDescent="0.2"/>
    <row r="43" spans="15:116" ht="13.2" x14ac:dyDescent="0.2">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0"/>
      <c r="BR43" s="260"/>
      <c r="BS43" s="260"/>
      <c r="BT43" s="260"/>
      <c r="BU43" s="260"/>
      <c r="BV43" s="260"/>
      <c r="BW43" s="260"/>
      <c r="BX43" s="260"/>
      <c r="BY43" s="260"/>
      <c r="BZ43" s="260"/>
      <c r="CA43" s="260"/>
      <c r="CB43" s="260"/>
      <c r="CC43" s="260"/>
      <c r="CD43" s="260"/>
      <c r="CE43" s="260"/>
      <c r="CF43" s="260"/>
      <c r="CG43" s="260"/>
      <c r="CH43" s="260"/>
      <c r="CI43" s="260"/>
      <c r="CJ43" s="260"/>
      <c r="CK43" s="260"/>
      <c r="CL43" s="260"/>
      <c r="CM43" s="260"/>
      <c r="CN43" s="260"/>
      <c r="CO43" s="260"/>
      <c r="CP43" s="260"/>
      <c r="CQ43" s="260"/>
      <c r="CR43" s="260"/>
      <c r="CS43" s="260"/>
      <c r="CT43" s="260"/>
      <c r="CU43" s="260"/>
      <c r="CV43" s="260"/>
      <c r="CW43" s="260"/>
      <c r="CX43" s="260"/>
      <c r="CY43" s="260"/>
      <c r="CZ43" s="260"/>
      <c r="DA43" s="260"/>
      <c r="DB43" s="260"/>
      <c r="DC43" s="260"/>
      <c r="DD43" s="260"/>
      <c r="DE43" s="260"/>
      <c r="DF43" s="260"/>
      <c r="DG43" s="260"/>
      <c r="DH43" s="260"/>
      <c r="DI43" s="260"/>
      <c r="DJ43" s="260"/>
      <c r="DK43" s="260"/>
      <c r="DL43" s="260"/>
    </row>
    <row r="44" spans="15:116" ht="13.2" x14ac:dyDescent="0.2">
      <c r="DL44" s="260"/>
    </row>
    <row r="45" spans="15:116" ht="13.2" x14ac:dyDescent="0.2"/>
    <row r="46" spans="15:116" ht="13.2" x14ac:dyDescent="0.2">
      <c r="DA46" s="260"/>
      <c r="DB46" s="260"/>
      <c r="DC46" s="260"/>
      <c r="DD46" s="260"/>
      <c r="DE46" s="260"/>
      <c r="DF46" s="260"/>
      <c r="DG46" s="260"/>
      <c r="DH46" s="260"/>
      <c r="DI46" s="260"/>
      <c r="DJ46" s="260"/>
      <c r="DK46" s="260"/>
      <c r="DL46" s="260"/>
    </row>
    <row r="47" spans="15:116" ht="13.2" x14ac:dyDescent="0.2"/>
    <row r="48" spans="15:116" ht="13.2" x14ac:dyDescent="0.2"/>
    <row r="49" spans="104:116" ht="13.2" x14ac:dyDescent="0.2"/>
    <row r="50" spans="104:116" ht="13.2" x14ac:dyDescent="0.2">
      <c r="CZ50" s="260"/>
      <c r="DA50" s="260"/>
      <c r="DB50" s="260"/>
      <c r="DC50" s="260"/>
      <c r="DD50" s="260"/>
      <c r="DE50" s="260"/>
      <c r="DF50" s="260"/>
      <c r="DG50" s="260"/>
      <c r="DH50" s="260"/>
      <c r="DI50" s="260"/>
      <c r="DJ50" s="260"/>
      <c r="DK50" s="260"/>
      <c r="DL50" s="260"/>
    </row>
    <row r="51" spans="104:116" ht="13.2" x14ac:dyDescent="0.2"/>
    <row r="52" spans="104:116" ht="13.2" x14ac:dyDescent="0.2"/>
    <row r="53" spans="104:116" ht="13.2" x14ac:dyDescent="0.2">
      <c r="DL53" s="26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0"/>
      <c r="DD67" s="260"/>
      <c r="DE67" s="260"/>
      <c r="DF67" s="260"/>
      <c r="DG67" s="260"/>
      <c r="DH67" s="260"/>
      <c r="DI67" s="260"/>
      <c r="DJ67" s="260"/>
      <c r="DK67" s="260"/>
      <c r="DL67" s="26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pQLizDSIoEeIfxYf5WFHXxn4Apsbl0GzddMhpoXRw4M0SWy4Uwopnf2VK29zp9fyKgIo/6qd06gkB7by1mlVrw==" saltValue="3xso42PJpa9lOtaFAeotW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33203125" style="262" customWidth="1"/>
    <col min="37" max="44" width="17" style="262" customWidth="1"/>
    <col min="45" max="45" width="6.109375" style="268" customWidth="1"/>
    <col min="46" max="46" width="3" style="266" customWidth="1"/>
    <col min="47" max="47" width="19.109375" style="262" hidden="1" customWidth="1"/>
    <col min="48" max="52" width="12.6640625" style="262" hidden="1" customWidth="1"/>
    <col min="53" max="16384" width="8.6640625" style="262"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497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AK6" s="267" t="s">
        <v>498</v>
      </c>
      <c r="AL6" s="267"/>
      <c r="AM6" s="267"/>
      <c r="AN6" s="267"/>
    </row>
    <row r="7" spans="1:46" ht="13.2" x14ac:dyDescent="0.2">
      <c r="A7" s="266"/>
      <c r="AK7" s="269"/>
      <c r="AL7" s="270"/>
      <c r="AM7" s="270"/>
      <c r="AN7" s="271"/>
      <c r="AO7" s="1128" t="s">
        <v>499</v>
      </c>
      <c r="AP7" s="272"/>
      <c r="AQ7" s="273" t="s">
        <v>500</v>
      </c>
      <c r="AR7" s="274"/>
    </row>
    <row r="8" spans="1:46" ht="13.2" x14ac:dyDescent="0.2">
      <c r="A8" s="266"/>
      <c r="AK8" s="275"/>
      <c r="AL8" s="276"/>
      <c r="AM8" s="276"/>
      <c r="AN8" s="277"/>
      <c r="AO8" s="1129"/>
      <c r="AP8" s="278" t="s">
        <v>501</v>
      </c>
      <c r="AQ8" s="279" t="s">
        <v>502</v>
      </c>
      <c r="AR8" s="280" t="s">
        <v>503</v>
      </c>
    </row>
    <row r="9" spans="1:46" ht="13.2" x14ac:dyDescent="0.2">
      <c r="A9" s="266"/>
      <c r="AK9" s="1142" t="s">
        <v>504</v>
      </c>
      <c r="AL9" s="1143"/>
      <c r="AM9" s="1143"/>
      <c r="AN9" s="1144"/>
      <c r="AO9" s="281">
        <v>2075453</v>
      </c>
      <c r="AP9" s="281">
        <v>54344</v>
      </c>
      <c r="AQ9" s="282">
        <v>56845</v>
      </c>
      <c r="AR9" s="283">
        <v>-4.4000000000000004</v>
      </c>
    </row>
    <row r="10" spans="1:46" ht="13.2" x14ac:dyDescent="0.2">
      <c r="A10" s="266"/>
      <c r="AK10" s="1142" t="s">
        <v>505</v>
      </c>
      <c r="AL10" s="1143"/>
      <c r="AM10" s="1143"/>
      <c r="AN10" s="1144"/>
      <c r="AO10" s="284">
        <v>217172</v>
      </c>
      <c r="AP10" s="284">
        <v>5686</v>
      </c>
      <c r="AQ10" s="285">
        <v>5922</v>
      </c>
      <c r="AR10" s="286">
        <v>-4</v>
      </c>
    </row>
    <row r="11" spans="1:46" ht="13.5" customHeight="1" x14ac:dyDescent="0.2">
      <c r="A11" s="266"/>
      <c r="AK11" s="1142" t="s">
        <v>506</v>
      </c>
      <c r="AL11" s="1143"/>
      <c r="AM11" s="1143"/>
      <c r="AN11" s="1144"/>
      <c r="AO11" s="284">
        <v>515751</v>
      </c>
      <c r="AP11" s="284">
        <v>13505</v>
      </c>
      <c r="AQ11" s="285">
        <v>8264</v>
      </c>
      <c r="AR11" s="286">
        <v>63.4</v>
      </c>
    </row>
    <row r="12" spans="1:46" ht="13.5" customHeight="1" x14ac:dyDescent="0.2">
      <c r="A12" s="266"/>
      <c r="AK12" s="1142" t="s">
        <v>507</v>
      </c>
      <c r="AL12" s="1143"/>
      <c r="AM12" s="1143"/>
      <c r="AN12" s="1144"/>
      <c r="AO12" s="284" t="s">
        <v>508</v>
      </c>
      <c r="AP12" s="284" t="s">
        <v>508</v>
      </c>
      <c r="AQ12" s="285">
        <v>284</v>
      </c>
      <c r="AR12" s="286" t="s">
        <v>508</v>
      </c>
    </row>
    <row r="13" spans="1:46" ht="13.5" customHeight="1" x14ac:dyDescent="0.2">
      <c r="A13" s="266"/>
      <c r="AK13" s="1142" t="s">
        <v>509</v>
      </c>
      <c r="AL13" s="1143"/>
      <c r="AM13" s="1143"/>
      <c r="AN13" s="1144"/>
      <c r="AO13" s="284" t="s">
        <v>508</v>
      </c>
      <c r="AP13" s="284" t="s">
        <v>508</v>
      </c>
      <c r="AQ13" s="285">
        <v>20</v>
      </c>
      <c r="AR13" s="286" t="s">
        <v>508</v>
      </c>
    </row>
    <row r="14" spans="1:46" ht="13.5" customHeight="1" x14ac:dyDescent="0.2">
      <c r="A14" s="266"/>
      <c r="AK14" s="1142" t="s">
        <v>510</v>
      </c>
      <c r="AL14" s="1143"/>
      <c r="AM14" s="1143"/>
      <c r="AN14" s="1144"/>
      <c r="AO14" s="284">
        <v>130243</v>
      </c>
      <c r="AP14" s="284">
        <v>3410</v>
      </c>
      <c r="AQ14" s="285">
        <v>2517</v>
      </c>
      <c r="AR14" s="286">
        <v>35.5</v>
      </c>
    </row>
    <row r="15" spans="1:46" ht="13.5" customHeight="1" x14ac:dyDescent="0.2">
      <c r="A15" s="266"/>
      <c r="AK15" s="1142" t="s">
        <v>511</v>
      </c>
      <c r="AL15" s="1143"/>
      <c r="AM15" s="1143"/>
      <c r="AN15" s="1144"/>
      <c r="AO15" s="284">
        <v>78444</v>
      </c>
      <c r="AP15" s="284">
        <v>2054</v>
      </c>
      <c r="AQ15" s="285">
        <v>1185</v>
      </c>
      <c r="AR15" s="286">
        <v>73.3</v>
      </c>
    </row>
    <row r="16" spans="1:46" ht="13.2" x14ac:dyDescent="0.2">
      <c r="A16" s="266"/>
      <c r="AK16" s="1145" t="s">
        <v>512</v>
      </c>
      <c r="AL16" s="1146"/>
      <c r="AM16" s="1146"/>
      <c r="AN16" s="1147"/>
      <c r="AO16" s="284">
        <v>-174307</v>
      </c>
      <c r="AP16" s="284">
        <v>-4564</v>
      </c>
      <c r="AQ16" s="285">
        <v>-4726</v>
      </c>
      <c r="AR16" s="286">
        <v>-3.4</v>
      </c>
    </row>
    <row r="17" spans="1:46" ht="13.2" x14ac:dyDescent="0.2">
      <c r="A17" s="266"/>
      <c r="AK17" s="1145" t="s">
        <v>188</v>
      </c>
      <c r="AL17" s="1146"/>
      <c r="AM17" s="1146"/>
      <c r="AN17" s="1147"/>
      <c r="AO17" s="284">
        <v>2842756</v>
      </c>
      <c r="AP17" s="284">
        <v>74435</v>
      </c>
      <c r="AQ17" s="285">
        <v>70311</v>
      </c>
      <c r="AR17" s="286">
        <v>5.9</v>
      </c>
    </row>
    <row r="18" spans="1:46" ht="13.2" x14ac:dyDescent="0.2">
      <c r="A18" s="266"/>
      <c r="AQ18" s="287"/>
      <c r="AR18" s="287"/>
    </row>
    <row r="19" spans="1:46" ht="13.2" x14ac:dyDescent="0.2">
      <c r="A19" s="266"/>
      <c r="AK19" s="262" t="s">
        <v>513</v>
      </c>
    </row>
    <row r="20" spans="1:46" ht="13.2" x14ac:dyDescent="0.2">
      <c r="A20" s="266"/>
      <c r="AK20" s="288"/>
      <c r="AL20" s="289"/>
      <c r="AM20" s="289"/>
      <c r="AN20" s="290"/>
      <c r="AO20" s="291" t="s">
        <v>514</v>
      </c>
      <c r="AP20" s="292" t="s">
        <v>515</v>
      </c>
      <c r="AQ20" s="293" t="s">
        <v>516</v>
      </c>
      <c r="AR20" s="294"/>
    </row>
    <row r="21" spans="1:46" s="267" customFormat="1" ht="13.2" x14ac:dyDescent="0.2">
      <c r="A21" s="295"/>
      <c r="AK21" s="1139" t="s">
        <v>517</v>
      </c>
      <c r="AL21" s="1140"/>
      <c r="AM21" s="1140"/>
      <c r="AN21" s="1141"/>
      <c r="AO21" s="296">
        <v>6.52</v>
      </c>
      <c r="AP21" s="297">
        <v>6.54</v>
      </c>
      <c r="AQ21" s="298">
        <v>-0.02</v>
      </c>
      <c r="AS21" s="299"/>
      <c r="AT21" s="295"/>
    </row>
    <row r="22" spans="1:46" s="267" customFormat="1" ht="13.2" x14ac:dyDescent="0.2">
      <c r="A22" s="295"/>
      <c r="AK22" s="1139" t="s">
        <v>518</v>
      </c>
      <c r="AL22" s="1140"/>
      <c r="AM22" s="1140"/>
      <c r="AN22" s="1141"/>
      <c r="AO22" s="300">
        <v>98.9</v>
      </c>
      <c r="AP22" s="301">
        <v>97.4</v>
      </c>
      <c r="AQ22" s="302">
        <v>1.5</v>
      </c>
      <c r="AR22" s="287"/>
      <c r="AS22" s="299"/>
      <c r="AT22" s="295"/>
    </row>
    <row r="23" spans="1:46" s="267" customFormat="1" ht="13.2" x14ac:dyDescent="0.2">
      <c r="A23" s="295"/>
      <c r="AP23" s="287"/>
      <c r="AQ23" s="287"/>
      <c r="AR23" s="287"/>
      <c r="AS23" s="299"/>
      <c r="AT23" s="295"/>
    </row>
    <row r="24" spans="1:46" s="267" customFormat="1" ht="13.2" x14ac:dyDescent="0.2">
      <c r="A24" s="295"/>
      <c r="AP24" s="287"/>
      <c r="AQ24" s="287"/>
      <c r="AR24" s="287"/>
      <c r="AS24" s="299"/>
      <c r="AT24" s="295"/>
    </row>
    <row r="25" spans="1:46" s="267" customFormat="1" ht="13.2" x14ac:dyDescent="0.2">
      <c r="A25" s="303"/>
      <c r="B25" s="304"/>
      <c r="C25" s="304"/>
      <c r="D25" s="304"/>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05"/>
      <c r="AQ25" s="305"/>
      <c r="AR25" s="305"/>
      <c r="AS25" s="306"/>
      <c r="AT25" s="295"/>
    </row>
    <row r="26" spans="1:46" s="267" customFormat="1" ht="13.2" x14ac:dyDescent="0.2">
      <c r="A26" s="267" t="s">
        <v>519</v>
      </c>
      <c r="AP26" s="287"/>
      <c r="AQ26" s="287"/>
      <c r="AR26" s="287"/>
    </row>
    <row r="27" spans="1:46" ht="13.2" x14ac:dyDescent="0.2">
      <c r="A27" s="307"/>
      <c r="AS27" s="262"/>
      <c r="AT27" s="262"/>
    </row>
    <row r="28" spans="1:46" ht="16.2" x14ac:dyDescent="0.2">
      <c r="A28" s="263" t="s">
        <v>520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08"/>
    </row>
    <row r="29" spans="1:46" ht="13.2" x14ac:dyDescent="0.2">
      <c r="A29" s="266"/>
      <c r="AK29" s="267" t="s">
        <v>521</v>
      </c>
      <c r="AL29" s="267"/>
      <c r="AM29" s="267"/>
      <c r="AN29" s="267"/>
      <c r="AS29" s="309"/>
    </row>
    <row r="30" spans="1:46" ht="13.2" x14ac:dyDescent="0.2">
      <c r="A30" s="266"/>
      <c r="AK30" s="269"/>
      <c r="AL30" s="270"/>
      <c r="AM30" s="270"/>
      <c r="AN30" s="271"/>
      <c r="AO30" s="1128" t="s">
        <v>499</v>
      </c>
      <c r="AP30" s="272"/>
      <c r="AQ30" s="273" t="s">
        <v>500</v>
      </c>
      <c r="AR30" s="274"/>
    </row>
    <row r="31" spans="1:46" ht="13.2" x14ac:dyDescent="0.2">
      <c r="A31" s="266"/>
      <c r="AK31" s="275"/>
      <c r="AL31" s="276"/>
      <c r="AM31" s="276"/>
      <c r="AN31" s="277"/>
      <c r="AO31" s="1129"/>
      <c r="AP31" s="278" t="s">
        <v>501</v>
      </c>
      <c r="AQ31" s="279" t="s">
        <v>502</v>
      </c>
      <c r="AR31" s="280" t="s">
        <v>503</v>
      </c>
    </row>
    <row r="32" spans="1:46" ht="27" customHeight="1" x14ac:dyDescent="0.2">
      <c r="A32" s="266"/>
      <c r="AK32" s="1130" t="s">
        <v>522</v>
      </c>
      <c r="AL32" s="1131"/>
      <c r="AM32" s="1131"/>
      <c r="AN32" s="1132"/>
      <c r="AO32" s="310">
        <v>1579292</v>
      </c>
      <c r="AP32" s="310">
        <v>41352</v>
      </c>
      <c r="AQ32" s="311">
        <v>31480</v>
      </c>
      <c r="AR32" s="312">
        <v>31.4</v>
      </c>
    </row>
    <row r="33" spans="1:46" ht="13.5" customHeight="1" x14ac:dyDescent="0.2">
      <c r="A33" s="266"/>
      <c r="AK33" s="1130" t="s">
        <v>523</v>
      </c>
      <c r="AL33" s="1131"/>
      <c r="AM33" s="1131"/>
      <c r="AN33" s="1132"/>
      <c r="AO33" s="310" t="s">
        <v>508</v>
      </c>
      <c r="AP33" s="310" t="s">
        <v>508</v>
      </c>
      <c r="AQ33" s="311" t="s">
        <v>508</v>
      </c>
      <c r="AR33" s="312" t="s">
        <v>508</v>
      </c>
    </row>
    <row r="34" spans="1:46" ht="27" customHeight="1" x14ac:dyDescent="0.2">
      <c r="A34" s="266"/>
      <c r="AK34" s="1130" t="s">
        <v>524</v>
      </c>
      <c r="AL34" s="1131"/>
      <c r="AM34" s="1131"/>
      <c r="AN34" s="1132"/>
      <c r="AO34" s="310" t="s">
        <v>508</v>
      </c>
      <c r="AP34" s="310" t="s">
        <v>508</v>
      </c>
      <c r="AQ34" s="311">
        <v>0</v>
      </c>
      <c r="AR34" s="312" t="s">
        <v>508</v>
      </c>
    </row>
    <row r="35" spans="1:46" ht="27" customHeight="1" x14ac:dyDescent="0.2">
      <c r="A35" s="266"/>
      <c r="AK35" s="1130" t="s">
        <v>525</v>
      </c>
      <c r="AL35" s="1131"/>
      <c r="AM35" s="1131"/>
      <c r="AN35" s="1132"/>
      <c r="AO35" s="310">
        <v>124596</v>
      </c>
      <c r="AP35" s="310">
        <v>3262</v>
      </c>
      <c r="AQ35" s="311">
        <v>9510</v>
      </c>
      <c r="AR35" s="312">
        <v>-65.7</v>
      </c>
    </row>
    <row r="36" spans="1:46" ht="27" customHeight="1" x14ac:dyDescent="0.2">
      <c r="A36" s="266"/>
      <c r="AK36" s="1130" t="s">
        <v>526</v>
      </c>
      <c r="AL36" s="1131"/>
      <c r="AM36" s="1131"/>
      <c r="AN36" s="1132"/>
      <c r="AO36" s="310">
        <v>99001</v>
      </c>
      <c r="AP36" s="310">
        <v>2592</v>
      </c>
      <c r="AQ36" s="311">
        <v>2191</v>
      </c>
      <c r="AR36" s="312">
        <v>18.3</v>
      </c>
    </row>
    <row r="37" spans="1:46" ht="13.5" customHeight="1" x14ac:dyDescent="0.2">
      <c r="A37" s="266"/>
      <c r="AK37" s="1130" t="s">
        <v>527</v>
      </c>
      <c r="AL37" s="1131"/>
      <c r="AM37" s="1131"/>
      <c r="AN37" s="1132"/>
      <c r="AO37" s="310" t="s">
        <v>508</v>
      </c>
      <c r="AP37" s="310" t="s">
        <v>508</v>
      </c>
      <c r="AQ37" s="311">
        <v>905</v>
      </c>
      <c r="AR37" s="312" t="s">
        <v>508</v>
      </c>
    </row>
    <row r="38" spans="1:46" ht="27" customHeight="1" x14ac:dyDescent="0.2">
      <c r="A38" s="266"/>
      <c r="AK38" s="1133" t="s">
        <v>528</v>
      </c>
      <c r="AL38" s="1134"/>
      <c r="AM38" s="1134"/>
      <c r="AN38" s="1135"/>
      <c r="AO38" s="313" t="s">
        <v>508</v>
      </c>
      <c r="AP38" s="313" t="s">
        <v>508</v>
      </c>
      <c r="AQ38" s="314">
        <v>0</v>
      </c>
      <c r="AR38" s="302" t="s">
        <v>508</v>
      </c>
      <c r="AS38" s="309"/>
    </row>
    <row r="39" spans="1:46" ht="13.2" x14ac:dyDescent="0.2">
      <c r="A39" s="266"/>
      <c r="AK39" s="1133" t="s">
        <v>529</v>
      </c>
      <c r="AL39" s="1134"/>
      <c r="AM39" s="1134"/>
      <c r="AN39" s="1135"/>
      <c r="AO39" s="310">
        <v>-282932</v>
      </c>
      <c r="AP39" s="310">
        <v>-7408</v>
      </c>
      <c r="AQ39" s="311">
        <v>-3197</v>
      </c>
      <c r="AR39" s="312">
        <v>131.69999999999999</v>
      </c>
      <c r="AS39" s="309"/>
    </row>
    <row r="40" spans="1:46" ht="27" customHeight="1" x14ac:dyDescent="0.2">
      <c r="A40" s="266"/>
      <c r="AK40" s="1130" t="s">
        <v>530</v>
      </c>
      <c r="AL40" s="1131"/>
      <c r="AM40" s="1131"/>
      <c r="AN40" s="1132"/>
      <c r="AO40" s="310">
        <v>-670674</v>
      </c>
      <c r="AP40" s="310">
        <v>-17561</v>
      </c>
      <c r="AQ40" s="311">
        <v>-28113</v>
      </c>
      <c r="AR40" s="312">
        <v>-37.5</v>
      </c>
      <c r="AS40" s="309"/>
    </row>
    <row r="41" spans="1:46" ht="13.2" x14ac:dyDescent="0.2">
      <c r="A41" s="266"/>
      <c r="AK41" s="1136" t="s">
        <v>297</v>
      </c>
      <c r="AL41" s="1137"/>
      <c r="AM41" s="1137"/>
      <c r="AN41" s="1138"/>
      <c r="AO41" s="310">
        <v>849283</v>
      </c>
      <c r="AP41" s="310">
        <v>22238</v>
      </c>
      <c r="AQ41" s="311">
        <v>12777</v>
      </c>
      <c r="AR41" s="312">
        <v>74</v>
      </c>
      <c r="AS41" s="309"/>
    </row>
    <row r="42" spans="1:46" ht="13.2" x14ac:dyDescent="0.2">
      <c r="A42" s="266"/>
      <c r="AK42" s="315" t="s">
        <v>531</v>
      </c>
      <c r="AQ42" s="287"/>
      <c r="AR42" s="287"/>
      <c r="AS42" s="309"/>
    </row>
    <row r="43" spans="1:46" ht="13.2" x14ac:dyDescent="0.2">
      <c r="A43" s="266"/>
      <c r="AP43" s="316"/>
      <c r="AQ43" s="287"/>
      <c r="AS43" s="309"/>
    </row>
    <row r="44" spans="1:46" ht="13.2" x14ac:dyDescent="0.2">
      <c r="A44" s="266"/>
      <c r="AQ44" s="287"/>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7"/>
      <c r="AR45" s="264"/>
      <c r="AS45" s="264"/>
      <c r="AT45" s="262"/>
    </row>
    <row r="46" spans="1:46" ht="13.2" x14ac:dyDescent="0.2">
      <c r="A46" s="318"/>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18"/>
      <c r="AS46" s="318"/>
      <c r="AT46" s="262"/>
    </row>
    <row r="47" spans="1:46" ht="17.25" customHeight="1" x14ac:dyDescent="0.2">
      <c r="A47" s="319" t="s">
        <v>532</v>
      </c>
    </row>
    <row r="48" spans="1:46" ht="13.2" x14ac:dyDescent="0.2">
      <c r="A48" s="266"/>
      <c r="AK48" s="320" t="s">
        <v>533</v>
      </c>
      <c r="AL48" s="320"/>
      <c r="AM48" s="320"/>
      <c r="AN48" s="320"/>
      <c r="AO48" s="320"/>
      <c r="AP48" s="320"/>
      <c r="AQ48" s="321"/>
      <c r="AR48" s="320"/>
    </row>
    <row r="49" spans="1:44" ht="13.5" customHeight="1" x14ac:dyDescent="0.2">
      <c r="A49" s="266"/>
      <c r="AK49" s="322"/>
      <c r="AL49" s="323"/>
      <c r="AM49" s="1123" t="s">
        <v>499</v>
      </c>
      <c r="AN49" s="1125" t="s">
        <v>534</v>
      </c>
      <c r="AO49" s="1126"/>
      <c r="AP49" s="1126"/>
      <c r="AQ49" s="1126"/>
      <c r="AR49" s="1127"/>
    </row>
    <row r="50" spans="1:44" ht="13.2" x14ac:dyDescent="0.2">
      <c r="A50" s="266"/>
      <c r="AK50" s="324"/>
      <c r="AL50" s="325"/>
      <c r="AM50" s="1124"/>
      <c r="AN50" s="326" t="s">
        <v>535</v>
      </c>
      <c r="AO50" s="327" t="s">
        <v>536</v>
      </c>
      <c r="AP50" s="328" t="s">
        <v>537</v>
      </c>
      <c r="AQ50" s="329" t="s">
        <v>538</v>
      </c>
      <c r="AR50" s="330" t="s">
        <v>539</v>
      </c>
    </row>
    <row r="51" spans="1:44" ht="13.2" x14ac:dyDescent="0.2">
      <c r="A51" s="266"/>
      <c r="AK51" s="322" t="s">
        <v>540</v>
      </c>
      <c r="AL51" s="323"/>
      <c r="AM51" s="331">
        <v>3487377</v>
      </c>
      <c r="AN51" s="332">
        <v>91321</v>
      </c>
      <c r="AO51" s="333">
        <v>-18.3</v>
      </c>
      <c r="AP51" s="334">
        <v>49919</v>
      </c>
      <c r="AQ51" s="335">
        <v>-6.3</v>
      </c>
      <c r="AR51" s="336">
        <v>-12</v>
      </c>
    </row>
    <row r="52" spans="1:44" ht="13.2" x14ac:dyDescent="0.2">
      <c r="A52" s="266"/>
      <c r="AK52" s="337"/>
      <c r="AL52" s="338" t="s">
        <v>541</v>
      </c>
      <c r="AM52" s="339">
        <v>3236822</v>
      </c>
      <c r="AN52" s="340">
        <v>84760</v>
      </c>
      <c r="AO52" s="341">
        <v>-12.5</v>
      </c>
      <c r="AP52" s="342">
        <v>26398</v>
      </c>
      <c r="AQ52" s="343">
        <v>-8.6999999999999993</v>
      </c>
      <c r="AR52" s="344">
        <v>-3.8</v>
      </c>
    </row>
    <row r="53" spans="1:44" ht="13.2" x14ac:dyDescent="0.2">
      <c r="A53" s="266"/>
      <c r="AK53" s="322" t="s">
        <v>542</v>
      </c>
      <c r="AL53" s="323"/>
      <c r="AM53" s="331">
        <v>2303430</v>
      </c>
      <c r="AN53" s="332">
        <v>60231</v>
      </c>
      <c r="AO53" s="333">
        <v>-34</v>
      </c>
      <c r="AP53" s="334">
        <v>47738</v>
      </c>
      <c r="AQ53" s="335">
        <v>-4.4000000000000004</v>
      </c>
      <c r="AR53" s="336">
        <v>-29.6</v>
      </c>
    </row>
    <row r="54" spans="1:44" ht="13.2" x14ac:dyDescent="0.2">
      <c r="A54" s="266"/>
      <c r="AK54" s="337"/>
      <c r="AL54" s="338" t="s">
        <v>541</v>
      </c>
      <c r="AM54" s="339">
        <v>1969110</v>
      </c>
      <c r="AN54" s="340">
        <v>51489</v>
      </c>
      <c r="AO54" s="341">
        <v>-39.299999999999997</v>
      </c>
      <c r="AP54" s="342">
        <v>24937</v>
      </c>
      <c r="AQ54" s="343">
        <v>-5.5</v>
      </c>
      <c r="AR54" s="344">
        <v>-33.799999999999997</v>
      </c>
    </row>
    <row r="55" spans="1:44" ht="13.2" x14ac:dyDescent="0.2">
      <c r="A55" s="266"/>
      <c r="AK55" s="322" t="s">
        <v>543</v>
      </c>
      <c r="AL55" s="323"/>
      <c r="AM55" s="331">
        <v>1192378</v>
      </c>
      <c r="AN55" s="332">
        <v>31048</v>
      </c>
      <c r="AO55" s="333">
        <v>-48.5</v>
      </c>
      <c r="AP55" s="334">
        <v>52191</v>
      </c>
      <c r="AQ55" s="335">
        <v>9.3000000000000007</v>
      </c>
      <c r="AR55" s="336">
        <v>-57.8</v>
      </c>
    </row>
    <row r="56" spans="1:44" ht="13.2" x14ac:dyDescent="0.2">
      <c r="A56" s="266"/>
      <c r="AK56" s="337"/>
      <c r="AL56" s="338" t="s">
        <v>541</v>
      </c>
      <c r="AM56" s="339">
        <v>755019</v>
      </c>
      <c r="AN56" s="340">
        <v>19660</v>
      </c>
      <c r="AO56" s="341">
        <v>-61.8</v>
      </c>
      <c r="AP56" s="342">
        <v>24843</v>
      </c>
      <c r="AQ56" s="343">
        <v>-0.4</v>
      </c>
      <c r="AR56" s="344">
        <v>-61.4</v>
      </c>
    </row>
    <row r="57" spans="1:44" ht="13.2" x14ac:dyDescent="0.2">
      <c r="A57" s="266"/>
      <c r="AK57" s="322" t="s">
        <v>544</v>
      </c>
      <c r="AL57" s="323"/>
      <c r="AM57" s="331">
        <v>1403138</v>
      </c>
      <c r="AN57" s="332">
        <v>36613</v>
      </c>
      <c r="AO57" s="333">
        <v>17.899999999999999</v>
      </c>
      <c r="AP57" s="334">
        <v>47387</v>
      </c>
      <c r="AQ57" s="335">
        <v>-9.1999999999999993</v>
      </c>
      <c r="AR57" s="336">
        <v>27.1</v>
      </c>
    </row>
    <row r="58" spans="1:44" ht="13.2" x14ac:dyDescent="0.2">
      <c r="A58" s="266"/>
      <c r="AK58" s="337"/>
      <c r="AL58" s="338" t="s">
        <v>541</v>
      </c>
      <c r="AM58" s="339">
        <v>701060</v>
      </c>
      <c r="AN58" s="340">
        <v>18293</v>
      </c>
      <c r="AO58" s="341">
        <v>-7</v>
      </c>
      <c r="AP58" s="342">
        <v>24928</v>
      </c>
      <c r="AQ58" s="343">
        <v>0.3</v>
      </c>
      <c r="AR58" s="344">
        <v>-7.3</v>
      </c>
    </row>
    <row r="59" spans="1:44" ht="13.2" x14ac:dyDescent="0.2">
      <c r="A59" s="266"/>
      <c r="AK59" s="322" t="s">
        <v>545</v>
      </c>
      <c r="AL59" s="323"/>
      <c r="AM59" s="331">
        <v>1058752</v>
      </c>
      <c r="AN59" s="332">
        <v>27723</v>
      </c>
      <c r="AO59" s="333">
        <v>-24.3</v>
      </c>
      <c r="AP59" s="334">
        <v>51264</v>
      </c>
      <c r="AQ59" s="335">
        <v>8.1999999999999993</v>
      </c>
      <c r="AR59" s="336">
        <v>-32.5</v>
      </c>
    </row>
    <row r="60" spans="1:44" ht="13.2" x14ac:dyDescent="0.2">
      <c r="A60" s="266"/>
      <c r="AK60" s="337"/>
      <c r="AL60" s="338" t="s">
        <v>541</v>
      </c>
      <c r="AM60" s="339">
        <v>718759</v>
      </c>
      <c r="AN60" s="340">
        <v>18820</v>
      </c>
      <c r="AO60" s="341">
        <v>2.9</v>
      </c>
      <c r="AP60" s="342">
        <v>26040</v>
      </c>
      <c r="AQ60" s="343">
        <v>4.5</v>
      </c>
      <c r="AR60" s="344">
        <v>-1.6</v>
      </c>
    </row>
    <row r="61" spans="1:44" ht="13.2" x14ac:dyDescent="0.2">
      <c r="A61" s="266"/>
      <c r="AK61" s="322" t="s">
        <v>546</v>
      </c>
      <c r="AL61" s="345"/>
      <c r="AM61" s="331">
        <v>1889015</v>
      </c>
      <c r="AN61" s="332">
        <v>49387</v>
      </c>
      <c r="AO61" s="333">
        <v>-21.4</v>
      </c>
      <c r="AP61" s="334">
        <v>49700</v>
      </c>
      <c r="AQ61" s="346">
        <v>-0.5</v>
      </c>
      <c r="AR61" s="336">
        <v>-20.9</v>
      </c>
    </row>
    <row r="62" spans="1:44" ht="13.2" x14ac:dyDescent="0.2">
      <c r="A62" s="266"/>
      <c r="AK62" s="337"/>
      <c r="AL62" s="338" t="s">
        <v>541</v>
      </c>
      <c r="AM62" s="339">
        <v>1476154</v>
      </c>
      <c r="AN62" s="340">
        <v>38604</v>
      </c>
      <c r="AO62" s="341">
        <v>-23.5</v>
      </c>
      <c r="AP62" s="342">
        <v>25429</v>
      </c>
      <c r="AQ62" s="343">
        <v>-2</v>
      </c>
      <c r="AR62" s="344">
        <v>-21.5</v>
      </c>
    </row>
    <row r="63" spans="1:44" ht="13.2" x14ac:dyDescent="0.2">
      <c r="A63" s="266"/>
    </row>
    <row r="64" spans="1:44" ht="13.2" x14ac:dyDescent="0.2">
      <c r="A64" s="266"/>
    </row>
    <row r="65" spans="1:46" ht="13.2" x14ac:dyDescent="0.2">
      <c r="A65" s="266"/>
    </row>
    <row r="66" spans="1:46" ht="13.2" x14ac:dyDescent="0.2">
      <c r="A66" s="347"/>
      <c r="B66" s="318"/>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c r="AH66" s="318"/>
      <c r="AI66" s="318"/>
      <c r="AJ66" s="318"/>
      <c r="AK66" s="318"/>
      <c r="AL66" s="318"/>
      <c r="AM66" s="318"/>
      <c r="AN66" s="318"/>
      <c r="AO66" s="318"/>
      <c r="AP66" s="318"/>
      <c r="AQ66" s="318"/>
      <c r="AR66" s="318"/>
      <c r="AS66" s="348"/>
    </row>
    <row r="67" spans="1:46" ht="13.5" hidden="1" customHeight="1" x14ac:dyDescent="0.2">
      <c r="AS67" s="262"/>
      <c r="AT67" s="262"/>
    </row>
    <row r="70" spans="1:46" ht="13.2" hidden="1" x14ac:dyDescent="0.2"/>
    <row r="71" spans="1:46" ht="13.2" hidden="1" x14ac:dyDescent="0.2"/>
    <row r="72" spans="1:46" ht="13.2" hidden="1" x14ac:dyDescent="0.2"/>
    <row r="73" spans="1:46" ht="13.2" hidden="1" x14ac:dyDescent="0.2"/>
    <row r="74" spans="1:46" ht="13.2" hidden="1" x14ac:dyDescent="0.2"/>
  </sheetData>
  <sheetProtection algorithmName="SHA-512" hashValue="oeN3AadXiux2mhkSQpL7Nm8HKSlQGamnhKbTO50xShvfq97pE5lxNrtkf7ThTiJ4coMLFtfVQFUsrOqPvqvQMg==" saltValue="IqbLYY+2WKk+SwMwJ+5Wu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33203125" style="261" customWidth="1"/>
    <col min="126" max="16384" width="9" style="260" hidden="1"/>
  </cols>
  <sheetData>
    <row r="1" spans="2:125" ht="13.5" customHeight="1" x14ac:dyDescent="0.2">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2:125" ht="13.2" x14ac:dyDescent="0.2">
      <c r="B2" s="260"/>
      <c r="DG2" s="260"/>
    </row>
    <row r="3" spans="2:125" ht="13.2" x14ac:dyDescent="0.2">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H3" s="260"/>
      <c r="DI3" s="260"/>
      <c r="DJ3" s="260"/>
      <c r="DK3" s="260"/>
      <c r="DL3" s="260"/>
      <c r="DM3" s="260"/>
      <c r="DN3" s="260"/>
      <c r="DO3" s="260"/>
      <c r="DP3" s="260"/>
      <c r="DQ3" s="260"/>
      <c r="DR3" s="260"/>
      <c r="DS3" s="260"/>
      <c r="DT3" s="260"/>
      <c r="DU3" s="260"/>
    </row>
    <row r="4" spans="2:125" ht="13.2" x14ac:dyDescent="0.2"/>
    <row r="5" spans="2:125" ht="13.2" x14ac:dyDescent="0.2"/>
    <row r="6" spans="2:125" ht="13.2" x14ac:dyDescent="0.2"/>
    <row r="7" spans="2:125" ht="13.2" x14ac:dyDescent="0.2"/>
    <row r="8" spans="2:125" ht="13.2" x14ac:dyDescent="0.2"/>
    <row r="9" spans="2:125" ht="13.2" x14ac:dyDescent="0.2">
      <c r="DU9" s="26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0"/>
    </row>
    <row r="18" spans="125:125" ht="13.2" x14ac:dyDescent="0.2"/>
    <row r="19" spans="125:125" ht="13.2" x14ac:dyDescent="0.2"/>
    <row r="20" spans="125:125" ht="13.2" x14ac:dyDescent="0.2">
      <c r="DU20" s="260"/>
    </row>
    <row r="21" spans="125:125" ht="13.2" x14ac:dyDescent="0.2">
      <c r="DU21" s="26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0"/>
    </row>
    <row r="29" spans="125:125" ht="13.2" x14ac:dyDescent="0.2"/>
    <row r="30" spans="125:125" ht="13.2" x14ac:dyDescent="0.2"/>
    <row r="31" spans="125:125" ht="13.2" x14ac:dyDescent="0.2"/>
    <row r="32" spans="125:125" ht="13.2" x14ac:dyDescent="0.2"/>
    <row r="33" spans="2:125" ht="13.2" x14ac:dyDescent="0.2">
      <c r="B33" s="260"/>
      <c r="G33" s="260"/>
      <c r="I33" s="260"/>
    </row>
    <row r="34" spans="2:125" ht="13.2" x14ac:dyDescent="0.2">
      <c r="C34" s="260"/>
      <c r="P34" s="260"/>
      <c r="DE34" s="260"/>
      <c r="DH34" s="260"/>
    </row>
    <row r="35" spans="2:125" ht="13.2" x14ac:dyDescent="0.2">
      <c r="D35" s="260"/>
      <c r="E35" s="260"/>
      <c r="DG35" s="260"/>
      <c r="DJ35" s="260"/>
      <c r="DP35" s="260"/>
      <c r="DQ35" s="260"/>
      <c r="DR35" s="260"/>
      <c r="DS35" s="260"/>
      <c r="DT35" s="260"/>
      <c r="DU35" s="260"/>
    </row>
    <row r="36" spans="2:125" ht="13.2" x14ac:dyDescent="0.2">
      <c r="F36" s="260"/>
      <c r="H36" s="260"/>
      <c r="J36" s="260"/>
      <c r="K36" s="260"/>
      <c r="L36" s="260"/>
      <c r="M36" s="260"/>
      <c r="N36" s="260"/>
      <c r="O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C36" s="260"/>
      <c r="DD36" s="260"/>
      <c r="DF36" s="260"/>
      <c r="DI36" s="260"/>
      <c r="DK36" s="260"/>
      <c r="DL36" s="260"/>
      <c r="DM36" s="260"/>
      <c r="DN36" s="260"/>
      <c r="DO36" s="260"/>
      <c r="DP36" s="260"/>
      <c r="DQ36" s="260"/>
      <c r="DR36" s="260"/>
      <c r="DS36" s="260"/>
      <c r="DT36" s="260"/>
      <c r="DU36" s="260"/>
    </row>
    <row r="37" spans="2:125" ht="13.2" x14ac:dyDescent="0.2">
      <c r="DU37" s="260"/>
    </row>
    <row r="38" spans="2:125" ht="13.2" x14ac:dyDescent="0.2">
      <c r="DT38" s="260"/>
      <c r="DU38" s="260"/>
    </row>
    <row r="39" spans="2:125" ht="13.2" x14ac:dyDescent="0.2"/>
    <row r="40" spans="2:125" ht="13.2" x14ac:dyDescent="0.2">
      <c r="DH40" s="260"/>
    </row>
    <row r="41" spans="2:125" ht="13.2" x14ac:dyDescent="0.2">
      <c r="DE41" s="260"/>
    </row>
    <row r="42" spans="2:125" ht="13.2" x14ac:dyDescent="0.2">
      <c r="DG42" s="260"/>
      <c r="DJ42" s="260"/>
    </row>
    <row r="43" spans="2:125" ht="13.2" x14ac:dyDescent="0.2">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0"/>
      <c r="BR43" s="260"/>
      <c r="BS43" s="260"/>
      <c r="BT43" s="260"/>
      <c r="BU43" s="260"/>
      <c r="BV43" s="260"/>
      <c r="BW43" s="260"/>
      <c r="BX43" s="260"/>
      <c r="BY43" s="260"/>
      <c r="BZ43" s="260"/>
      <c r="CA43" s="260"/>
      <c r="CB43" s="260"/>
      <c r="CC43" s="260"/>
      <c r="CD43" s="260"/>
      <c r="CE43" s="260"/>
      <c r="CF43" s="260"/>
      <c r="CG43" s="260"/>
      <c r="CH43" s="260"/>
      <c r="CI43" s="260"/>
      <c r="CJ43" s="260"/>
      <c r="CK43" s="260"/>
      <c r="CL43" s="260"/>
      <c r="CM43" s="260"/>
      <c r="CN43" s="260"/>
      <c r="CO43" s="260"/>
      <c r="CP43" s="260"/>
      <c r="CQ43" s="260"/>
      <c r="CR43" s="260"/>
      <c r="CS43" s="260"/>
      <c r="CT43" s="260"/>
      <c r="CU43" s="260"/>
      <c r="CV43" s="260"/>
      <c r="CW43" s="260"/>
      <c r="CX43" s="260"/>
      <c r="CY43" s="260"/>
      <c r="CZ43" s="260"/>
      <c r="DA43" s="260"/>
      <c r="DB43" s="260"/>
      <c r="DC43" s="260"/>
      <c r="DD43" s="260"/>
      <c r="DF43" s="260"/>
      <c r="DI43" s="260"/>
      <c r="DK43" s="260"/>
      <c r="DL43" s="260"/>
      <c r="DM43" s="260"/>
      <c r="DN43" s="260"/>
      <c r="DO43" s="260"/>
      <c r="DP43" s="260"/>
      <c r="DQ43" s="260"/>
      <c r="DR43" s="260"/>
      <c r="DS43" s="260"/>
      <c r="DT43" s="260"/>
      <c r="DU43" s="260"/>
    </row>
    <row r="44" spans="2:125" ht="13.2" x14ac:dyDescent="0.2">
      <c r="DU44" s="260"/>
    </row>
    <row r="45" spans="2:125" ht="13.2" x14ac:dyDescent="0.2"/>
    <row r="46" spans="2:125" ht="13.2" x14ac:dyDescent="0.2"/>
    <row r="47" spans="2:125" ht="13.2" x14ac:dyDescent="0.2"/>
    <row r="48" spans="2:125" ht="13.2" x14ac:dyDescent="0.2">
      <c r="DT48" s="260"/>
      <c r="DU48" s="260"/>
    </row>
    <row r="49" spans="120:125" ht="13.2" x14ac:dyDescent="0.2">
      <c r="DU49" s="260"/>
    </row>
    <row r="50" spans="120:125" ht="13.2" x14ac:dyDescent="0.2">
      <c r="DU50" s="260"/>
    </row>
    <row r="51" spans="120:125" ht="13.2" x14ac:dyDescent="0.2">
      <c r="DP51" s="260"/>
      <c r="DQ51" s="260"/>
      <c r="DR51" s="260"/>
      <c r="DS51" s="260"/>
      <c r="DT51" s="260"/>
      <c r="DU51" s="260"/>
    </row>
    <row r="52" spans="120:125" ht="13.2" x14ac:dyDescent="0.2"/>
    <row r="53" spans="120:125" ht="13.2" x14ac:dyDescent="0.2"/>
    <row r="54" spans="120:125" ht="13.2" x14ac:dyDescent="0.2">
      <c r="DU54" s="260"/>
    </row>
    <row r="55" spans="120:125" ht="13.2" x14ac:dyDescent="0.2"/>
    <row r="56" spans="120:125" ht="13.2" x14ac:dyDescent="0.2"/>
    <row r="57" spans="120:125" ht="13.2" x14ac:dyDescent="0.2"/>
    <row r="58" spans="120:125" ht="13.2" x14ac:dyDescent="0.2">
      <c r="DU58" s="260"/>
    </row>
    <row r="59" spans="120:125" ht="13.2" x14ac:dyDescent="0.2"/>
    <row r="60" spans="120:125" ht="13.2" x14ac:dyDescent="0.2"/>
    <row r="61" spans="120:125" ht="13.2" x14ac:dyDescent="0.2"/>
    <row r="62" spans="120:125" ht="13.2" x14ac:dyDescent="0.2"/>
    <row r="63" spans="120:125" ht="13.2" x14ac:dyDescent="0.2">
      <c r="DU63" s="260"/>
    </row>
    <row r="64" spans="120:125" ht="13.2" x14ac:dyDescent="0.2">
      <c r="DT64" s="260"/>
      <c r="DU64" s="260"/>
    </row>
    <row r="65" spans="123:125" ht="13.2" x14ac:dyDescent="0.2"/>
    <row r="66" spans="123:125" ht="13.2" x14ac:dyDescent="0.2"/>
    <row r="67" spans="123:125" ht="13.2" x14ac:dyDescent="0.2"/>
    <row r="68" spans="123:125" ht="13.2" x14ac:dyDescent="0.2"/>
    <row r="69" spans="123:125" ht="13.2" x14ac:dyDescent="0.2">
      <c r="DS69" s="260"/>
      <c r="DT69" s="260"/>
      <c r="DU69" s="26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0"/>
    </row>
    <row r="83" spans="116:125" ht="13.2" x14ac:dyDescent="0.2">
      <c r="DM83" s="260"/>
      <c r="DN83" s="260"/>
      <c r="DO83" s="260"/>
      <c r="DP83" s="260"/>
      <c r="DQ83" s="260"/>
      <c r="DR83" s="260"/>
      <c r="DS83" s="260"/>
      <c r="DT83" s="260"/>
      <c r="DU83" s="260"/>
    </row>
    <row r="84" spans="116:125" ht="13.2" x14ac:dyDescent="0.2"/>
    <row r="85" spans="116:125" ht="13.2" x14ac:dyDescent="0.2"/>
    <row r="86" spans="116:125" ht="13.2" x14ac:dyDescent="0.2"/>
    <row r="87" spans="116:125" ht="13.2" x14ac:dyDescent="0.2"/>
    <row r="88" spans="116:125" ht="13.2" x14ac:dyDescent="0.2">
      <c r="DU88" s="26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0"/>
      <c r="DT94" s="260"/>
      <c r="DU94" s="260"/>
    </row>
    <row r="95" spans="116:125" ht="13.5" customHeight="1" x14ac:dyDescent="0.2">
      <c r="DU95" s="26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0"/>
    </row>
    <row r="102" spans="124:125" ht="13.5" customHeight="1" x14ac:dyDescent="0.2"/>
    <row r="103" spans="124:125" ht="13.5" customHeight="1" x14ac:dyDescent="0.2"/>
    <row r="104" spans="124:125" ht="13.5" customHeight="1" x14ac:dyDescent="0.2">
      <c r="DT104" s="260"/>
      <c r="DU104" s="26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548</v>
      </c>
    </row>
    <row r="121" spans="125:125" ht="13.5" hidden="1" customHeight="1" x14ac:dyDescent="0.2">
      <c r="DU121" s="260"/>
    </row>
  </sheetData>
  <sheetProtection algorithmName="SHA-512" hashValue="8SrvlHCjEY6d5xF2x6a91Om2a9fsXMhSdfqbzZ2YEbiZgq2EPo9O4uKZTIV34XoiRW/VvRJK6kyXNZjWIHxw/w==" saltValue="3qV4QTy5TOFKpOgVczS80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33203125" style="261" customWidth="1"/>
    <col min="126" max="142" width="0" style="260" hidden="1" customWidth="1"/>
    <col min="143" max="16384" width="9" style="260" hidden="1"/>
  </cols>
  <sheetData>
    <row r="1" spans="1:125" ht="13.5" customHeight="1" x14ac:dyDescent="0.2">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1:125" ht="13.2" x14ac:dyDescent="0.2">
      <c r="B2" s="260"/>
      <c r="T2" s="260"/>
    </row>
    <row r="3" spans="1:125" ht="13.2" x14ac:dyDescent="0.2">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c r="DM3" s="260"/>
      <c r="DN3" s="260"/>
      <c r="DO3" s="260"/>
      <c r="DP3" s="260"/>
      <c r="DQ3" s="260"/>
      <c r="DR3" s="260"/>
      <c r="DS3" s="260"/>
      <c r="DT3" s="260"/>
      <c r="DU3" s="26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0"/>
      <c r="G33" s="260"/>
      <c r="I33" s="260"/>
    </row>
    <row r="34" spans="2:125" ht="13.2" x14ac:dyDescent="0.2">
      <c r="C34" s="260"/>
      <c r="P34" s="260"/>
      <c r="R34" s="260"/>
      <c r="U34" s="260"/>
    </row>
    <row r="35" spans="2:125" ht="13.2" x14ac:dyDescent="0.2">
      <c r="D35" s="260"/>
      <c r="E35" s="260"/>
      <c r="T35" s="260"/>
      <c r="W35" s="260"/>
      <c r="X35" s="260"/>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260"/>
      <c r="AY35" s="260"/>
      <c r="AZ35" s="260"/>
      <c r="BA35" s="260"/>
      <c r="BB35" s="260"/>
      <c r="BC35" s="260"/>
      <c r="BD35" s="260"/>
      <c r="BE35" s="260"/>
      <c r="BF35" s="260"/>
      <c r="BG35" s="260"/>
      <c r="BH35" s="260"/>
      <c r="BI35" s="260"/>
      <c r="BJ35" s="260"/>
      <c r="BK35" s="260"/>
      <c r="BL35" s="260"/>
      <c r="BM35" s="260"/>
      <c r="BN35" s="260"/>
      <c r="BO35" s="260"/>
      <c r="BP35" s="260"/>
      <c r="BQ35" s="260"/>
      <c r="BR35" s="260"/>
      <c r="BS35" s="260"/>
      <c r="BT35" s="260"/>
      <c r="BU35" s="260"/>
      <c r="BV35" s="260"/>
      <c r="BW35" s="260"/>
      <c r="BX35" s="260"/>
      <c r="BY35" s="260"/>
      <c r="BZ35" s="260"/>
      <c r="CA35" s="260"/>
      <c r="CB35" s="260"/>
      <c r="CC35" s="260"/>
      <c r="CD35" s="260"/>
      <c r="CE35" s="260"/>
      <c r="CF35" s="260"/>
      <c r="CG35" s="260"/>
      <c r="CH35" s="260"/>
      <c r="CI35" s="260"/>
      <c r="CJ35" s="260"/>
      <c r="CK35" s="260"/>
      <c r="CL35" s="260"/>
      <c r="CM35" s="260"/>
      <c r="CN35" s="260"/>
      <c r="CO35" s="260"/>
      <c r="CP35" s="260"/>
      <c r="CQ35" s="260"/>
      <c r="CR35" s="260"/>
      <c r="CS35" s="260"/>
      <c r="CT35" s="260"/>
      <c r="CU35" s="260"/>
      <c r="CV35" s="260"/>
      <c r="CW35" s="260"/>
      <c r="CX35" s="260"/>
      <c r="CY35" s="260"/>
      <c r="CZ35" s="260"/>
      <c r="DA35" s="260"/>
      <c r="DB35" s="260"/>
      <c r="DC35" s="260"/>
      <c r="DD35" s="260"/>
      <c r="DE35" s="260"/>
      <c r="DF35" s="260"/>
      <c r="DG35" s="260"/>
      <c r="DH35" s="260"/>
      <c r="DI35" s="260"/>
      <c r="DJ35" s="260"/>
      <c r="DK35" s="260"/>
      <c r="DL35" s="260"/>
      <c r="DM35" s="260"/>
      <c r="DN35" s="260"/>
      <c r="DO35" s="260"/>
      <c r="DP35" s="260"/>
      <c r="DQ35" s="260"/>
      <c r="DR35" s="260"/>
      <c r="DS35" s="260"/>
      <c r="DT35" s="260"/>
      <c r="DU35" s="260"/>
    </row>
    <row r="36" spans="2:125" ht="13.2" x14ac:dyDescent="0.2">
      <c r="F36" s="260"/>
      <c r="H36" s="260"/>
      <c r="J36" s="260"/>
      <c r="K36" s="260"/>
      <c r="L36" s="260"/>
      <c r="M36" s="260"/>
      <c r="N36" s="260"/>
      <c r="O36" s="260"/>
      <c r="Q36" s="260"/>
      <c r="S36" s="260"/>
      <c r="V36" s="260"/>
    </row>
    <row r="37" spans="2:125" ht="13.2" x14ac:dyDescent="0.2"/>
    <row r="38" spans="2:125" ht="13.2" x14ac:dyDescent="0.2"/>
    <row r="39" spans="2:125" ht="13.2" x14ac:dyDescent="0.2"/>
    <row r="40" spans="2:125" ht="13.2" x14ac:dyDescent="0.2">
      <c r="U40" s="260"/>
    </row>
    <row r="41" spans="2:125" ht="13.2" x14ac:dyDescent="0.2">
      <c r="R41" s="260"/>
    </row>
    <row r="42" spans="2:125" ht="13.2" x14ac:dyDescent="0.2">
      <c r="T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260"/>
      <c r="BR42" s="260"/>
      <c r="BS42" s="260"/>
      <c r="BT42" s="260"/>
      <c r="BU42" s="260"/>
      <c r="BV42" s="260"/>
      <c r="BW42" s="260"/>
      <c r="BX42" s="260"/>
      <c r="BY42" s="260"/>
      <c r="BZ42" s="260"/>
      <c r="CA42" s="260"/>
      <c r="CB42" s="260"/>
      <c r="CC42" s="260"/>
      <c r="CD42" s="260"/>
      <c r="CE42" s="260"/>
      <c r="CF42" s="260"/>
      <c r="CG42" s="260"/>
      <c r="CH42" s="260"/>
      <c r="CI42" s="260"/>
      <c r="CJ42" s="260"/>
      <c r="CK42" s="260"/>
      <c r="CL42" s="260"/>
      <c r="CM42" s="260"/>
      <c r="CN42" s="260"/>
      <c r="CO42" s="260"/>
      <c r="CP42" s="260"/>
      <c r="CQ42" s="260"/>
      <c r="CR42" s="260"/>
      <c r="CS42" s="260"/>
      <c r="CT42" s="260"/>
      <c r="CU42" s="260"/>
      <c r="CV42" s="260"/>
      <c r="CW42" s="260"/>
      <c r="CX42" s="260"/>
      <c r="CY42" s="260"/>
      <c r="CZ42" s="260"/>
      <c r="DA42" s="260"/>
      <c r="DB42" s="260"/>
      <c r="DC42" s="260"/>
      <c r="DD42" s="260"/>
      <c r="DE42" s="260"/>
      <c r="DF42" s="260"/>
      <c r="DG42" s="260"/>
      <c r="DH42" s="260"/>
      <c r="DI42" s="260"/>
      <c r="DJ42" s="260"/>
      <c r="DK42" s="260"/>
      <c r="DL42" s="260"/>
      <c r="DM42" s="260"/>
      <c r="DN42" s="260"/>
      <c r="DO42" s="260"/>
      <c r="DP42" s="260"/>
      <c r="DQ42" s="260"/>
      <c r="DR42" s="260"/>
      <c r="DS42" s="260"/>
      <c r="DT42" s="260"/>
      <c r="DU42" s="260"/>
    </row>
    <row r="43" spans="2:125" ht="13.2" x14ac:dyDescent="0.2">
      <c r="Q43" s="260"/>
      <c r="S43" s="260"/>
      <c r="V43" s="26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1" t="s">
        <v>549</v>
      </c>
    </row>
  </sheetData>
  <sheetProtection algorithmName="SHA-512" hashValue="57DZ7YPhPKSY9N3+7rOYvIgqN9sO56x5hq8kXmR7B+iVC+ZDA575XW8Rt4AnbNeuccAD/62p4pTTlLrqyXzdrg==" saltValue="dXJTCO2ZSZXVBQ+/i8Osa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2">
      <c r="B47" s="10"/>
      <c r="C47" s="1148" t="s">
        <v>3</v>
      </c>
      <c r="D47" s="1148"/>
      <c r="E47" s="1149"/>
      <c r="F47" s="11">
        <v>6.43</v>
      </c>
      <c r="G47" s="12">
        <v>6.3</v>
      </c>
      <c r="H47" s="12">
        <v>7.47</v>
      </c>
      <c r="I47" s="12">
        <v>10.52</v>
      </c>
      <c r="J47" s="13">
        <v>12.17</v>
      </c>
    </row>
    <row r="48" spans="2:10" ht="57.75" customHeight="1" x14ac:dyDescent="0.2">
      <c r="B48" s="14"/>
      <c r="C48" s="1150" t="s">
        <v>4</v>
      </c>
      <c r="D48" s="1150"/>
      <c r="E48" s="1151"/>
      <c r="F48" s="15">
        <v>9.66</v>
      </c>
      <c r="G48" s="16">
        <v>10.06</v>
      </c>
      <c r="H48" s="16">
        <v>8.4700000000000006</v>
      </c>
      <c r="I48" s="16">
        <v>10.55</v>
      </c>
      <c r="J48" s="17">
        <v>6.06</v>
      </c>
    </row>
    <row r="49" spans="2:10" ht="57.75" customHeight="1" thickBot="1" x14ac:dyDescent="0.25">
      <c r="B49" s="18"/>
      <c r="C49" s="1152" t="s">
        <v>5</v>
      </c>
      <c r="D49" s="1152"/>
      <c r="E49" s="1153"/>
      <c r="F49" s="19">
        <v>0.59</v>
      </c>
      <c r="G49" s="20">
        <v>0.38</v>
      </c>
      <c r="H49" s="20" t="s">
        <v>555</v>
      </c>
      <c r="I49" s="20">
        <v>5.44</v>
      </c>
      <c r="J49" s="21" t="s">
        <v>556</v>
      </c>
    </row>
    <row r="50" spans="2:10" ht="13.5" customHeight="1" x14ac:dyDescent="0.2"/>
  </sheetData>
  <sheetProtection algorithmName="SHA-512" hashValue="wtmS0vqQaFnSqG1VToCmMW0YedCzA8eak9De+YbB/LmGle3aGaj5YDz1SXfUVxjgIzzyICxZG+A4absnnjOl0w==" saltValue="pgd8MwyZ0WlVvprLUbOu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IU22003</cp:lastModifiedBy>
  <cp:lastPrinted>2021-03-02T05:45:14Z</cp:lastPrinted>
  <dcterms:created xsi:type="dcterms:W3CDTF">2021-02-05T01:45:47Z</dcterms:created>
  <dcterms:modified xsi:type="dcterms:W3CDTF">2023-02-07T06:51:18Z</dcterms:modified>
  <cp:category/>
</cp:coreProperties>
</file>